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FM-1MasterDocs\16. PMG (Project Management Guides)\PMG-28 Evaluation-Contractors\"/>
    </mc:Choice>
  </mc:AlternateContent>
  <bookViews>
    <workbookView xWindow="0" yWindow="0" windowWidth="23040" windowHeight="9780"/>
  </bookViews>
  <sheets>
    <sheet name="Constractor Eval" sheetId="4" r:id="rId1"/>
    <sheet name="Score" sheetId="7" r:id="rId2"/>
  </sheets>
  <definedNames>
    <definedName name="_xlnm.Print_Area" localSheetId="0">'Constractor Eval'!$B$2:$J$42</definedName>
  </definedNames>
  <calcPr calcId="162913"/>
</workbook>
</file>

<file path=xl/calcChain.xml><?xml version="1.0" encoding="utf-8"?>
<calcChain xmlns="http://schemas.openxmlformats.org/spreadsheetml/2006/main">
  <c r="C3" i="7" l="1"/>
  <c r="B3" i="7"/>
  <c r="H15" i="4" l="1"/>
  <c r="H30" i="4" l="1"/>
  <c r="H22" i="4"/>
  <c r="I23" i="4" l="1"/>
  <c r="I24" i="4"/>
  <c r="I16" i="4"/>
  <c r="I17" i="4"/>
  <c r="I15" i="4" s="1"/>
  <c r="I30" i="4"/>
  <c r="J30" i="4" s="1"/>
  <c r="J15" i="4" l="1"/>
  <c r="I22" i="4"/>
  <c r="J22" i="4" s="1"/>
  <c r="J35" i="4" l="1"/>
  <c r="J36" i="4" s="1"/>
  <c r="D3" i="7" s="1"/>
</calcChain>
</file>

<file path=xl/comments1.xml><?xml version="1.0" encoding="utf-8"?>
<comments xmlns="http://schemas.openxmlformats.org/spreadsheetml/2006/main">
  <authors>
    <author>Baynard, Sarah</author>
    <author>University of South Florida</author>
  </authors>
  <commentList>
    <comment ref="C15" authorId="0" shapeId="0">
      <text>
        <r>
          <rPr>
            <b/>
            <sz val="9"/>
            <color indexed="81"/>
            <rFont val="Tahoma"/>
            <family val="2"/>
          </rPr>
          <t>Baynard, Sarah:</t>
        </r>
        <r>
          <rPr>
            <sz val="9"/>
            <color indexed="81"/>
            <rFont val="Tahoma"/>
            <family val="2"/>
          </rPr>
          <t xml:space="preserve">
Timely preparation of budgetary/GMP proposals, schedule, and submittals. Timely release of long lead items where applicable.</t>
        </r>
      </text>
    </comment>
    <comment ref="C16" authorId="0" shapeId="0">
      <text>
        <r>
          <rPr>
            <b/>
            <sz val="9"/>
            <color indexed="81"/>
            <rFont val="Tahoma"/>
            <family val="2"/>
          </rPr>
          <t>Baynard, Sarah:</t>
        </r>
        <r>
          <rPr>
            <sz val="9"/>
            <color indexed="81"/>
            <rFont val="Tahoma"/>
            <family val="2"/>
          </rPr>
          <t xml:space="preserve">
Accuracy of budget/GMP proposals, depth of subcontractor response, appropriate breakdown of general conditions</t>
        </r>
      </text>
    </comment>
    <comment ref="C17" authorId="0" shapeId="0">
      <text>
        <r>
          <rPr>
            <b/>
            <sz val="9"/>
            <color indexed="81"/>
            <rFont val="Tahoma"/>
            <family val="2"/>
          </rPr>
          <t>Baynard, Sarah:</t>
        </r>
        <r>
          <rPr>
            <sz val="9"/>
            <color indexed="81"/>
            <rFont val="Tahoma"/>
            <family val="2"/>
          </rPr>
          <t xml:space="preserve">
Proactive in developing alternative design approaches, site logistics, and construction strategy; diligence in responding/tracking USF concerns until resolved</t>
        </r>
      </text>
    </comment>
    <comment ref="C18" authorId="0" shapeId="0">
      <text>
        <r>
          <rPr>
            <b/>
            <sz val="9"/>
            <color indexed="81"/>
            <rFont val="Tahoma"/>
            <family val="2"/>
          </rPr>
          <t>Baynard, Sarah:</t>
        </r>
        <r>
          <rPr>
            <sz val="9"/>
            <color indexed="81"/>
            <rFont val="Tahoma"/>
            <family val="2"/>
          </rPr>
          <t xml:space="preserve">
Engagement with design team on constructability and resolution of conflicts/errors/non-compliance with DAC guidelines in construction documents</t>
        </r>
      </text>
    </comment>
    <comment ref="C22" authorId="0" shapeId="0">
      <text>
        <r>
          <rPr>
            <b/>
            <sz val="9"/>
            <color indexed="81"/>
            <rFont val="Tahoma"/>
            <family val="2"/>
          </rPr>
          <t>Baynard, Sarah:</t>
        </r>
        <r>
          <rPr>
            <sz val="9"/>
            <color indexed="81"/>
            <rFont val="Tahoma"/>
            <family val="2"/>
          </rPr>
          <t xml:space="preserve">
Timely preparation and submittal of progress reports, meeting records,  consolidated project schedule, and  change orders/change proposals</t>
        </r>
      </text>
    </comment>
    <comment ref="C23" authorId="1" shapeId="0">
      <text>
        <r>
          <rPr>
            <b/>
            <sz val="9"/>
            <color indexed="81"/>
            <rFont val="Tahoma"/>
            <family val="2"/>
          </rPr>
          <t xml:space="preserve">Baynard, Sarah:
</t>
        </r>
        <r>
          <rPr>
            <sz val="9"/>
            <color indexed="81"/>
            <rFont val="Tahoma"/>
            <family val="2"/>
          </rPr>
          <t>Effective control over scope/budget/schedule, early identification of overruns, execution of corrective action</t>
        </r>
      </text>
    </comment>
    <comment ref="C24" authorId="0" shapeId="0">
      <text>
        <r>
          <rPr>
            <b/>
            <sz val="9"/>
            <color indexed="81"/>
            <rFont val="Tahoma"/>
            <family val="2"/>
          </rPr>
          <t>Baynard, Sarah:</t>
        </r>
        <r>
          <rPr>
            <sz val="9"/>
            <color indexed="81"/>
            <rFont val="Tahoma"/>
            <family val="2"/>
          </rPr>
          <t xml:space="preserve">
Safety/security/upkeep of construction site, coordination and quality management of subcontractors' work</t>
        </r>
      </text>
    </comment>
    <comment ref="C25" authorId="0" shapeId="0">
      <text>
        <r>
          <rPr>
            <b/>
            <sz val="9"/>
            <color indexed="81"/>
            <rFont val="Tahoma"/>
            <family val="2"/>
          </rPr>
          <t>Baynard, Sarah:</t>
        </r>
        <r>
          <rPr>
            <sz val="9"/>
            <color indexed="81"/>
            <rFont val="Tahoma"/>
            <family val="2"/>
          </rPr>
          <t xml:space="preserve">
Planning/flexibility to accommodate project constraints, communication with USF entities, effort to mimimize impact on building/traffic/parking</t>
        </r>
      </text>
    </comment>
    <comment ref="C26" authorId="0" shapeId="0">
      <text>
        <r>
          <rPr>
            <b/>
            <sz val="9"/>
            <color indexed="81"/>
            <rFont val="Tahoma"/>
            <family val="2"/>
          </rPr>
          <t>Baynard, Sarah:</t>
        </r>
        <r>
          <rPr>
            <sz val="9"/>
            <color indexed="81"/>
            <rFont val="Tahoma"/>
            <family val="2"/>
          </rPr>
          <t xml:space="preserve">
Accuracy and timeliness of change orders, invoicing, bond/insurance documentation; BCA permits, inspection requests &amp; subsequent compliance</t>
        </r>
      </text>
    </comment>
    <comment ref="C30" authorId="0" shapeId="0">
      <text>
        <r>
          <rPr>
            <b/>
            <sz val="9"/>
            <color indexed="81"/>
            <rFont val="Tahoma"/>
            <family val="2"/>
          </rPr>
          <t>Baynard, Sarah:</t>
        </r>
        <r>
          <rPr>
            <sz val="9"/>
            <color indexed="81"/>
            <rFont val="Tahoma"/>
            <family val="2"/>
          </rPr>
          <t xml:space="preserve">
Proactive and timely completion of punchlist items, BCA inspection, and invoice submission</t>
        </r>
      </text>
    </comment>
    <comment ref="C31" authorId="0" shapeId="0">
      <text>
        <r>
          <rPr>
            <b/>
            <sz val="9"/>
            <color indexed="81"/>
            <rFont val="Tahoma"/>
            <family val="2"/>
          </rPr>
          <t>Baynard, Sarah:</t>
        </r>
        <r>
          <rPr>
            <sz val="9"/>
            <color indexed="81"/>
            <rFont val="Tahoma"/>
            <family val="2"/>
          </rPr>
          <t xml:space="preserve">
Timely preparation of redline drawings, O&amp;M manuals, warranties, and final testing reports</t>
        </r>
      </text>
    </comment>
    <comment ref="C32" authorId="0" shapeId="0">
      <text>
        <r>
          <rPr>
            <b/>
            <sz val="9"/>
            <color indexed="81"/>
            <rFont val="Tahoma"/>
            <family val="2"/>
          </rPr>
          <t>Baynard, Sarah:</t>
        </r>
        <r>
          <rPr>
            <sz val="9"/>
            <color indexed="81"/>
            <rFont val="Tahoma"/>
            <family val="2"/>
          </rPr>
          <t xml:space="preserve">
Responsiveness to warranty items and/or participation in site investigation to identify cause</t>
        </r>
      </text>
    </comment>
  </commentList>
</comments>
</file>

<file path=xl/sharedStrings.xml><?xml version="1.0" encoding="utf-8"?>
<sst xmlns="http://schemas.openxmlformats.org/spreadsheetml/2006/main" count="70" uniqueCount="63">
  <si>
    <t xml:space="preserve">Firm:  </t>
  </si>
  <si>
    <t>Value</t>
  </si>
  <si>
    <t xml:space="preserve">  Weight  </t>
  </si>
  <si>
    <t>Extension</t>
  </si>
  <si>
    <t>Timeliness of Service</t>
  </si>
  <si>
    <t>Administration of Project Paperwork</t>
  </si>
  <si>
    <t>PROJECT:</t>
  </si>
  <si>
    <t>Project Number:</t>
  </si>
  <si>
    <r>
      <t>REMARKS:</t>
    </r>
    <r>
      <rPr>
        <b/>
        <sz val="12"/>
        <rFont val="Arial"/>
        <family val="2"/>
      </rPr>
      <t xml:space="preserve"> </t>
    </r>
    <r>
      <rPr>
        <sz val="10"/>
        <rFont val="Arial"/>
        <family val="2"/>
      </rPr>
      <t>(Completed for all evaluations)</t>
    </r>
  </si>
  <si>
    <r>
      <t>RATED BY:</t>
    </r>
    <r>
      <rPr>
        <b/>
        <sz val="12"/>
        <rFont val="Arial"/>
        <family val="2"/>
      </rPr>
      <t xml:space="preserve"> </t>
    </r>
  </si>
  <si>
    <t>Date</t>
  </si>
  <si>
    <r>
      <t>REVIEWED BY:</t>
    </r>
    <r>
      <rPr>
        <sz val="12"/>
        <rFont val="Arial MT"/>
      </rPr>
      <t xml:space="preserve"> </t>
    </r>
  </si>
  <si>
    <t>Coordination with Design Consultants</t>
  </si>
  <si>
    <t>Quality of Service</t>
  </si>
  <si>
    <t>Quality of Warranty Period Response</t>
  </si>
  <si>
    <t>Deliverables</t>
  </si>
  <si>
    <t>Level of Detail and Accuracy in Service</t>
  </si>
  <si>
    <t>Evaluation Date:</t>
  </si>
  <si>
    <t>* Note:  If Part A, B &amp; C are used, weight = 10; if Part A &amp; C are used, weight = 20; If Part A &amp; B are used, weight = 12.5; If only Part A is used, weight = 25.</t>
  </si>
  <si>
    <t>** Note:  If Part A, B &amp; C are used, the = 10; if Part B &amp; C are used, weight = 20; If Part A &amp; B are used, weight = 12.5; If only Part B is used, weight = 25.</t>
  </si>
  <si>
    <t>*** Note:  If Part A and/or Part B are used, the weight for Part C = 5; If only Part C is used, weight = 25.</t>
  </si>
  <si>
    <t>EVALUATION CRITERIA:</t>
  </si>
  <si>
    <t>UNIVERSITY OF SOUTH FLORIDA</t>
  </si>
  <si>
    <t>Cooperation/Concern for USF Interests</t>
  </si>
  <si>
    <t>Project Name</t>
  </si>
  <si>
    <r>
      <rPr>
        <sz val="12"/>
        <color theme="1"/>
        <rFont val="Arial Narrow"/>
        <family val="2"/>
      </rPr>
      <t>U</t>
    </r>
    <r>
      <rPr>
        <sz val="10"/>
        <color theme="1"/>
        <rFont val="Arial Narrow"/>
        <family val="2"/>
      </rPr>
      <t xml:space="preserve">NIVERSITY OF </t>
    </r>
    <r>
      <rPr>
        <sz val="12"/>
        <color theme="1"/>
        <rFont val="Arial Narrow"/>
        <family val="2"/>
      </rPr>
      <t>S</t>
    </r>
    <r>
      <rPr>
        <sz val="10"/>
        <color theme="1"/>
        <rFont val="Arial Narrow"/>
        <family val="2"/>
      </rPr>
      <t xml:space="preserve">OUTH </t>
    </r>
    <r>
      <rPr>
        <sz val="12"/>
        <color theme="1"/>
        <rFont val="Arial Narrow"/>
        <family val="2"/>
      </rPr>
      <t>F</t>
    </r>
    <r>
      <rPr>
        <sz val="10"/>
        <color theme="1"/>
        <rFont val="Arial Narrow"/>
        <family val="2"/>
      </rPr>
      <t>LORIDA</t>
    </r>
  </si>
  <si>
    <t xml:space="preserve">Project Name:  </t>
  </si>
  <si>
    <r>
      <rPr>
        <b/>
        <sz val="11"/>
        <color theme="1"/>
        <rFont val="Arial Narrow"/>
        <family val="2"/>
      </rPr>
      <t>F</t>
    </r>
    <r>
      <rPr>
        <b/>
        <sz val="9"/>
        <color theme="1"/>
        <rFont val="Arial Narrow"/>
        <family val="2"/>
      </rPr>
      <t>ACILITES</t>
    </r>
    <r>
      <rPr>
        <b/>
        <sz val="10"/>
        <color theme="1"/>
        <rFont val="Arial Narrow"/>
        <family val="2"/>
      </rPr>
      <t xml:space="preserve"> </t>
    </r>
    <r>
      <rPr>
        <b/>
        <sz val="11"/>
        <color theme="1"/>
        <rFont val="Arial Narrow"/>
        <family val="2"/>
      </rPr>
      <t>M</t>
    </r>
    <r>
      <rPr>
        <b/>
        <sz val="9"/>
        <color theme="1"/>
        <rFont val="Arial Narrow"/>
        <family val="2"/>
      </rPr>
      <t>ANAGEMENT</t>
    </r>
  </si>
  <si>
    <t>USF PM Name</t>
  </si>
  <si>
    <r>
      <t xml:space="preserve">Title: </t>
    </r>
    <r>
      <rPr>
        <sz val="12"/>
        <rFont val="Arial Narrow"/>
        <family val="2"/>
      </rPr>
      <t>USF Project Manager</t>
    </r>
  </si>
  <si>
    <r>
      <t>Website: www.</t>
    </r>
    <r>
      <rPr>
        <b/>
        <sz val="10"/>
        <color theme="1"/>
        <rFont val="Arial Narrow"/>
        <family val="2"/>
      </rPr>
      <t>usf.edu/fm-dc</t>
    </r>
  </si>
  <si>
    <t>Phone: (813) 974-2845</t>
  </si>
  <si>
    <r>
      <t xml:space="preserve">A.  Pre-Construction Phase Services </t>
    </r>
    <r>
      <rPr>
        <sz val="12"/>
        <rFont val="Arial"/>
        <family val="2"/>
      </rPr>
      <t>(CM or D/B)</t>
    </r>
  </si>
  <si>
    <t>B.  Construction Phase Services</t>
  </si>
  <si>
    <t>C.  Post Occupancy Phase Services</t>
  </si>
  <si>
    <t>Project Completion Date:</t>
  </si>
  <si>
    <t>Scope and Accuracy of Cost Reports</t>
  </si>
  <si>
    <t>mm/dd/yyyy</t>
  </si>
  <si>
    <t>Management of Scope, Budget, &amp; Schedule</t>
  </si>
  <si>
    <t>N/A</t>
  </si>
  <si>
    <t>Not Applicable</t>
  </si>
  <si>
    <t>Non Performance</t>
  </si>
  <si>
    <t>Less Than Full Contract Compliance</t>
  </si>
  <si>
    <t>Meets Basic Contract Compliance</t>
  </si>
  <si>
    <t>Exceeded Contract Compliance</t>
  </si>
  <si>
    <t>Notably Exceeded Contract Compliance</t>
  </si>
  <si>
    <t xml:space="preserve">Convert to 0-20 points range Score for Interview/Selection = </t>
  </si>
  <si>
    <t xml:space="preserve">Total Score this Evaluation = </t>
  </si>
  <si>
    <t>Edition: February 27, 2019</t>
  </si>
  <si>
    <t>USF-PM</t>
  </si>
  <si>
    <r>
      <t xml:space="preserve">Score </t>
    </r>
    <r>
      <rPr>
        <sz val="10"/>
        <rFont val="Arial Narrow"/>
        <family val="2"/>
      </rPr>
      <t>(0-20)</t>
    </r>
  </si>
  <si>
    <t>Comments</t>
  </si>
  <si>
    <t xml:space="preserve"> Average</t>
  </si>
  <si>
    <t>Dir/Asst Dir Name</t>
  </si>
  <si>
    <r>
      <t>Title:</t>
    </r>
    <r>
      <rPr>
        <b/>
        <sz val="12"/>
        <rFont val="Times New Roman"/>
        <family val="1"/>
      </rPr>
      <t xml:space="preserve"> </t>
    </r>
    <r>
      <rPr>
        <sz val="12"/>
        <rFont val="Arial Narrow"/>
        <family val="2"/>
      </rPr>
      <t>Director / Asst Director</t>
    </r>
  </si>
  <si>
    <t>Construction Service</t>
  </si>
  <si>
    <t>Construction Service (Minor)</t>
  </si>
  <si>
    <t xml:space="preserve">  Construction Management @ Risk (Minor)</t>
  </si>
  <si>
    <t xml:space="preserve">  General Contracting, Hard Bid (Minor)</t>
  </si>
  <si>
    <t>Construction Service (Major)</t>
  </si>
  <si>
    <t xml:space="preserve">  Construction Management @ Risk (Major)</t>
  </si>
  <si>
    <t xml:space="preserve">  DSCT Construction Component (Major)</t>
  </si>
  <si>
    <t xml:space="preserve">  General Contracting, Hard Bid (Major)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</si>
</sst>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_)"/>
    <numFmt numFmtId="165" formatCode="&quot;=&quot;\ \ 0.0_)"/>
    <numFmt numFmtId="166" formatCode="&quot;X&quot;\ \ #.0\ &quot;** =&quot;"/>
    <numFmt numFmtId="167" formatCode="&quot;X&quot;\ \ #.0\ &quot;* =&quot;"/>
    <numFmt numFmtId="168" formatCode="&quot;X&quot;\ \ #.0\ &quot;*** =&quot;"/>
    <numFmt numFmtId="169" formatCode="#,##0.0;\-#,##0.0"/>
  </numFmts>
  <fonts count="36">
    <font>
      <sz val="12"/>
      <name val="Arial MT"/>
    </font>
    <font>
      <sz val="11"/>
      <color theme="1"/>
      <name val="Calibri"/>
      <family val="2"/>
      <scheme val="minor"/>
    </font>
    <font>
      <sz val="10"/>
      <name val="Arial"/>
      <family val="2"/>
    </font>
    <font>
      <b/>
      <sz val="12"/>
      <name val="Arial MT"/>
    </font>
    <font>
      <b/>
      <u/>
      <sz val="12"/>
      <name val="Arial"/>
      <family val="2"/>
    </font>
    <font>
      <sz val="10"/>
      <color indexed="10"/>
      <name val="Arial"/>
      <family val="2"/>
    </font>
    <font>
      <sz val="12"/>
      <name val="Arial"/>
      <family val="2"/>
    </font>
    <font>
      <b/>
      <sz val="10"/>
      <name val="Arial"/>
      <family val="2"/>
    </font>
    <font>
      <b/>
      <sz val="12"/>
      <name val="Arial"/>
      <family val="2"/>
    </font>
    <font>
      <b/>
      <sz val="12"/>
      <name val="Times New Roman"/>
      <family val="1"/>
    </font>
    <font>
      <sz val="11"/>
      <name val="Arial"/>
      <family val="2"/>
    </font>
    <font>
      <b/>
      <sz val="12"/>
      <name val="Arial"/>
      <family val="2"/>
    </font>
    <font>
      <sz val="12"/>
      <name val="Arial Narrow"/>
      <family val="2"/>
    </font>
    <font>
      <sz val="10"/>
      <name val="Arial Narrow"/>
      <family val="2"/>
    </font>
    <font>
      <b/>
      <sz val="12"/>
      <name val="Arial Narrow"/>
      <family val="2"/>
    </font>
    <font>
      <sz val="8"/>
      <name val="Arial"/>
      <family val="2"/>
    </font>
    <font>
      <sz val="14"/>
      <color indexed="9"/>
      <name val="Arial"/>
      <family val="2"/>
    </font>
    <font>
      <sz val="10"/>
      <color theme="1"/>
      <name val="Arial Narrow"/>
      <family val="2"/>
    </font>
    <font>
      <sz val="12"/>
      <color theme="1"/>
      <name val="Arial Narrow"/>
      <family val="2"/>
    </font>
    <font>
      <b/>
      <sz val="9"/>
      <color theme="1"/>
      <name val="Arial Narrow"/>
      <family val="2"/>
    </font>
    <font>
      <b/>
      <sz val="11"/>
      <color theme="1"/>
      <name val="Arial Narrow"/>
      <family val="2"/>
    </font>
    <font>
      <b/>
      <sz val="10"/>
      <color theme="1"/>
      <name val="Arial Narrow"/>
      <family val="2"/>
    </font>
    <font>
      <b/>
      <sz val="14"/>
      <color rgb="FF0070C0"/>
      <name val="Arial"/>
      <family val="2"/>
    </font>
    <font>
      <sz val="9"/>
      <color indexed="81"/>
      <name val="Tahoma"/>
      <family val="2"/>
    </font>
    <font>
      <b/>
      <sz val="9"/>
      <color indexed="81"/>
      <name val="Tahoma"/>
      <family val="2"/>
    </font>
    <font>
      <b/>
      <sz val="10"/>
      <name val="Arial Narrow"/>
      <family val="2"/>
    </font>
    <font>
      <sz val="14"/>
      <color rgb="FF0070C0"/>
      <name val="Arial"/>
      <family val="2"/>
    </font>
    <font>
      <sz val="12"/>
      <color rgb="FFFF0000"/>
      <name val="Arial"/>
      <family val="2"/>
    </font>
    <font>
      <sz val="12"/>
      <color theme="0"/>
      <name val="Arial"/>
      <family val="2"/>
    </font>
    <font>
      <sz val="12"/>
      <color theme="0"/>
      <name val="Arial MT"/>
    </font>
    <font>
      <sz val="10"/>
      <color rgb="FF0070C0"/>
      <name val="Arial"/>
      <family val="2"/>
    </font>
    <font>
      <b/>
      <sz val="10"/>
      <color rgb="FF0070C0"/>
      <name val="Arial Narrow"/>
      <family val="2"/>
    </font>
    <font>
      <sz val="10"/>
      <color rgb="FF0070C0"/>
      <name val="Arial Narrow"/>
      <family val="2"/>
    </font>
    <font>
      <b/>
      <sz val="14"/>
      <color rgb="FFFFFF00"/>
      <name val="Arial"/>
      <family val="2"/>
    </font>
    <font>
      <sz val="12"/>
      <color rgb="FFFFFF00"/>
      <name val="Arial"/>
      <family val="2"/>
    </font>
    <font>
      <b/>
      <sz val="14"/>
      <color rgb="FFFF0000"/>
      <name val="Arial"/>
      <family val="2"/>
    </font>
  </fonts>
  <fills count="8">
    <fill>
      <patternFill patternType="none"/>
    </fill>
    <fill>
      <patternFill patternType="gray125"/>
    </fill>
    <fill>
      <patternFill patternType="solid">
        <fgColor indexed="26"/>
        <bgColor indexed="64"/>
      </patternFill>
    </fill>
    <fill>
      <patternFill patternType="solid">
        <fgColor indexed="8"/>
        <bgColor indexed="64"/>
      </patternFill>
    </fill>
    <fill>
      <patternFill patternType="solid">
        <fgColor rgb="FFFFFFCC"/>
        <bgColor indexed="64"/>
      </patternFill>
    </fill>
    <fill>
      <patternFill patternType="solid">
        <fgColor rgb="FFDDFFDD"/>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right/>
      <top style="hair">
        <color indexed="18"/>
      </top>
      <bottom style="hair">
        <color indexed="18"/>
      </bottom>
      <diagonal/>
    </border>
    <border>
      <left style="medium">
        <color indexed="18"/>
      </left>
      <right/>
      <top/>
      <bottom/>
      <diagonal/>
    </border>
    <border>
      <left/>
      <right style="medium">
        <color indexed="18"/>
      </right>
      <top style="medium">
        <color indexed="18"/>
      </top>
      <bottom style="thin">
        <color indexed="18"/>
      </bottom>
      <diagonal/>
    </border>
    <border>
      <left/>
      <right style="medium">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right/>
      <top/>
      <bottom style="thin">
        <color indexed="18"/>
      </bottom>
      <diagonal/>
    </border>
    <border>
      <left/>
      <right/>
      <top style="thin">
        <color indexed="18"/>
      </top>
      <bottom style="thin">
        <color indexed="18"/>
      </bottom>
      <diagonal/>
    </border>
    <border>
      <left/>
      <right/>
      <top style="thin">
        <color indexed="18"/>
      </top>
      <bottom/>
      <diagonal/>
    </border>
    <border>
      <left/>
      <right/>
      <top style="medium">
        <color theme="1"/>
      </top>
      <bottom style="thin">
        <color theme="1"/>
      </bottom>
      <diagonal/>
    </border>
    <border>
      <left style="hair">
        <color theme="1"/>
      </left>
      <right style="hair">
        <color theme="1"/>
      </right>
      <top style="medium">
        <color theme="1"/>
      </top>
      <bottom style="thin">
        <color theme="1"/>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right style="medium">
        <color indexed="18"/>
      </right>
      <top style="thin">
        <color indexed="18"/>
      </top>
      <bottom style="medium">
        <color indexed="18"/>
      </bottom>
      <diagonal/>
    </border>
    <border>
      <left style="medium">
        <color rgb="FF0070C0"/>
      </left>
      <right/>
      <top style="hair">
        <color rgb="FF0070C0"/>
      </top>
      <bottom style="hair">
        <color rgb="FF0070C0"/>
      </bottom>
      <diagonal/>
    </border>
    <border>
      <left/>
      <right style="medium">
        <color rgb="FF0070C0"/>
      </right>
      <top style="hair">
        <color rgb="FF0070C0"/>
      </top>
      <bottom style="hair">
        <color rgb="FF0070C0"/>
      </bottom>
      <diagonal/>
    </border>
    <border>
      <left style="medium">
        <color rgb="FF0070C0"/>
      </left>
      <right/>
      <top style="hair">
        <color rgb="FF0070C0"/>
      </top>
      <bottom style="medium">
        <color rgb="FF0070C0"/>
      </bottom>
      <diagonal/>
    </border>
    <border>
      <left/>
      <right style="medium">
        <color rgb="FF0070C0"/>
      </right>
      <top style="hair">
        <color rgb="FF0070C0"/>
      </top>
      <bottom style="medium">
        <color rgb="FF0070C0"/>
      </bottom>
      <diagonal/>
    </border>
    <border>
      <left style="medium">
        <color rgb="FF0070C0"/>
      </left>
      <right/>
      <top/>
      <bottom style="hair">
        <color rgb="FF0070C0"/>
      </bottom>
      <diagonal/>
    </border>
    <border>
      <left/>
      <right style="medium">
        <color rgb="FF0070C0"/>
      </right>
      <top/>
      <bottom style="hair">
        <color rgb="FF0070C0"/>
      </bottom>
      <diagonal/>
    </border>
    <border>
      <left style="medium">
        <color rgb="FF0070C0"/>
      </left>
      <right/>
      <top style="medium">
        <color rgb="FF0070C0"/>
      </top>
      <bottom style="thin">
        <color rgb="FF0070C0"/>
      </bottom>
      <diagonal/>
    </border>
    <border>
      <left/>
      <right style="medium">
        <color rgb="FF0070C0"/>
      </right>
      <top style="medium">
        <color rgb="FF0070C0"/>
      </top>
      <bottom style="thin">
        <color rgb="FF0070C0"/>
      </bottom>
      <diagonal/>
    </border>
    <border>
      <left style="medium">
        <color rgb="FF0070C0"/>
      </left>
      <right/>
      <top style="hair">
        <color rgb="FF0070C0"/>
      </top>
      <bottom style="thin">
        <color rgb="FF0070C0"/>
      </bottom>
      <diagonal/>
    </border>
    <border>
      <left/>
      <right style="medium">
        <color rgb="FF0070C0"/>
      </right>
      <top style="hair">
        <color rgb="FF0070C0"/>
      </top>
      <bottom style="thin">
        <color rgb="FF0070C0"/>
      </bottom>
      <diagonal/>
    </border>
    <border>
      <left style="medium">
        <color indexed="18"/>
      </left>
      <right/>
      <top style="medium">
        <color indexed="18"/>
      </top>
      <bottom/>
      <diagonal/>
    </border>
    <border>
      <left/>
      <right/>
      <top style="medium">
        <color indexed="18"/>
      </top>
      <bottom style="hair">
        <color indexed="18"/>
      </bottom>
      <diagonal/>
    </border>
  </borders>
  <cellStyleXfs count="2">
    <xf numFmtId="0" fontId="0" fillId="0" borderId="0"/>
    <xf numFmtId="0" fontId="1" fillId="0" borderId="0"/>
  </cellStyleXfs>
  <cellXfs count="106">
    <xf numFmtId="0" fontId="0" fillId="0" borderId="0" xfId="0"/>
    <xf numFmtId="0" fontId="4" fillId="0" borderId="0" xfId="0" applyFont="1" applyBorder="1" applyAlignment="1">
      <alignment horizontal="right"/>
    </xf>
    <xf numFmtId="0" fontId="0" fillId="0" borderId="0" xfId="0" applyBorder="1"/>
    <xf numFmtId="0" fontId="7" fillId="0" borderId="0" xfId="0" applyFont="1" applyAlignment="1">
      <alignment horizontal="right"/>
    </xf>
    <xf numFmtId="0" fontId="6" fillId="0" borderId="0" xfId="0" applyFont="1"/>
    <xf numFmtId="0" fontId="3" fillId="0" borderId="0" xfId="0" applyFont="1" applyBorder="1" applyAlignment="1">
      <alignment horizontal="right"/>
    </xf>
    <xf numFmtId="0" fontId="13" fillId="0" borderId="0" xfId="0" applyFont="1"/>
    <xf numFmtId="0" fontId="15" fillId="0" borderId="0" xfId="0" applyFont="1"/>
    <xf numFmtId="0" fontId="0" fillId="0" borderId="0" xfId="0"/>
    <xf numFmtId="0" fontId="14" fillId="0" borderId="0" xfId="0" applyFont="1" applyAlignment="1">
      <alignment horizontal="right" vertical="center"/>
    </xf>
    <xf numFmtId="0" fontId="17" fillId="0" borderId="0" xfId="1" applyFont="1" applyAlignment="1">
      <alignment vertical="center"/>
    </xf>
    <xf numFmtId="0" fontId="17" fillId="0" borderId="0" xfId="1" applyFont="1" applyAlignment="1"/>
    <xf numFmtId="0" fontId="17" fillId="0" borderId="0" xfId="1" applyFont="1" applyAlignment="1">
      <alignment horizontal="left"/>
    </xf>
    <xf numFmtId="0" fontId="19" fillId="0" borderId="0" xfId="1" applyFont="1" applyAlignment="1">
      <alignment horizontal="left" vertical="top"/>
    </xf>
    <xf numFmtId="0" fontId="12" fillId="0" borderId="0" xfId="0" applyFont="1" applyAlignment="1">
      <alignment vertical="top"/>
    </xf>
    <xf numFmtId="0" fontId="17" fillId="0" borderId="0" xfId="1" applyFont="1" applyAlignment="1">
      <alignment horizontal="left" vertical="top"/>
    </xf>
    <xf numFmtId="0" fontId="12" fillId="5" borderId="9" xfId="0" applyFont="1" applyFill="1" applyBorder="1" applyAlignment="1">
      <alignment horizontal="left" vertical="center"/>
    </xf>
    <xf numFmtId="0" fontId="12" fillId="5" borderId="10" xfId="0" applyFont="1" applyFill="1" applyBorder="1" applyAlignment="1">
      <alignment horizontal="left" vertical="center"/>
    </xf>
    <xf numFmtId="0" fontId="2" fillId="0" borderId="0" xfId="0" applyFont="1" applyBorder="1" applyAlignment="1">
      <alignment horizontal="right"/>
    </xf>
    <xf numFmtId="0" fontId="7" fillId="0" borderId="0" xfId="0" applyFont="1" applyAlignment="1">
      <alignment horizontal="center"/>
    </xf>
    <xf numFmtId="0" fontId="25" fillId="6" borderId="12" xfId="0" applyFont="1" applyFill="1" applyBorder="1" applyAlignment="1">
      <alignment horizontal="center" vertical="center" wrapText="1"/>
    </xf>
    <xf numFmtId="0" fontId="25" fillId="6" borderId="12" xfId="0" applyFont="1" applyFill="1" applyBorder="1" applyAlignment="1">
      <alignment horizontal="center" vertical="center"/>
    </xf>
    <xf numFmtId="0" fontId="25" fillId="6" borderId="13" xfId="0" applyFont="1" applyFill="1" applyBorder="1" applyAlignment="1">
      <alignment horizontal="center" vertical="center" wrapText="1"/>
    </xf>
    <xf numFmtId="0" fontId="12" fillId="5" borderId="10" xfId="0" applyFont="1" applyFill="1" applyBorder="1" applyAlignment="1">
      <alignment horizontal="center" vertical="center"/>
    </xf>
    <xf numFmtId="0" fontId="12" fillId="4" borderId="10" xfId="0" applyFont="1" applyFill="1" applyBorder="1" applyAlignment="1">
      <alignment horizontal="center" vertical="center"/>
    </xf>
    <xf numFmtId="0" fontId="10" fillId="0" borderId="0" xfId="0" applyFont="1" applyAlignment="1">
      <alignment horizontal="left"/>
    </xf>
    <xf numFmtId="0" fontId="6" fillId="0" borderId="0" xfId="0" applyFont="1" applyAlignment="1"/>
    <xf numFmtId="0" fontId="8" fillId="0" borderId="0" xfId="0" applyFont="1" applyBorder="1" applyAlignment="1"/>
    <xf numFmtId="0" fontId="13" fillId="0" borderId="0" xfId="0" applyFont="1" applyAlignment="1"/>
    <xf numFmtId="0" fontId="6" fillId="0" borderId="2" xfId="0" applyFont="1" applyBorder="1" applyAlignment="1"/>
    <xf numFmtId="0" fontId="6" fillId="0" borderId="0" xfId="0" applyFont="1" applyBorder="1" applyAlignment="1"/>
    <xf numFmtId="0" fontId="10" fillId="0" borderId="0" xfId="0" applyFont="1" applyAlignment="1">
      <alignment horizontal="right"/>
    </xf>
    <xf numFmtId="0" fontId="6" fillId="0" borderId="0" xfId="0" applyFont="1" applyBorder="1" applyAlignment="1">
      <alignment horizontal="center"/>
    </xf>
    <xf numFmtId="0" fontId="13" fillId="0" borderId="0" xfId="0" applyFont="1" applyBorder="1" applyAlignment="1"/>
    <xf numFmtId="0" fontId="22" fillId="0" borderId="0" xfId="0" applyFont="1" applyAlignment="1">
      <alignment horizontal="right"/>
    </xf>
    <xf numFmtId="167" fontId="6" fillId="0" borderId="0" xfId="0" applyNumberFormat="1" applyFont="1" applyBorder="1" applyAlignment="1">
      <alignment horizontal="center" vertical="center"/>
    </xf>
    <xf numFmtId="168" fontId="6" fillId="0" borderId="0" xfId="0" applyNumberFormat="1" applyFont="1" applyAlignment="1">
      <alignment horizontal="center" vertical="center"/>
    </xf>
    <xf numFmtId="0" fontId="4" fillId="0" borderId="0" xfId="0" applyFont="1" applyAlignment="1"/>
    <xf numFmtId="0" fontId="26" fillId="0" borderId="0" xfId="0" applyFont="1" applyAlignment="1"/>
    <xf numFmtId="0" fontId="2" fillId="0" borderId="0" xfId="0" applyFont="1" applyAlignment="1">
      <alignment horizontal="right"/>
    </xf>
    <xf numFmtId="0" fontId="4" fillId="0" borderId="0" xfId="0" applyFont="1" applyBorder="1" applyAlignment="1"/>
    <xf numFmtId="0" fontId="2" fillId="0" borderId="2" xfId="0" applyFont="1" applyBorder="1" applyAlignment="1"/>
    <xf numFmtId="0" fontId="2" fillId="0" borderId="0" xfId="0" applyFont="1" applyAlignment="1"/>
    <xf numFmtId="164" fontId="6" fillId="0" borderId="5" xfId="0" applyNumberFormat="1" applyFont="1" applyBorder="1" applyAlignment="1" applyProtection="1">
      <alignment horizontal="center" vertical="center"/>
    </xf>
    <xf numFmtId="0" fontId="12" fillId="2" borderId="6" xfId="0" applyFont="1" applyFill="1" applyBorder="1" applyAlignment="1">
      <alignment horizontal="right"/>
    </xf>
    <xf numFmtId="0" fontId="27" fillId="0" borderId="2" xfId="0" applyFont="1" applyBorder="1" applyAlignment="1"/>
    <xf numFmtId="0" fontId="27" fillId="0" borderId="0" xfId="0" applyFont="1" applyAlignment="1"/>
    <xf numFmtId="14" fontId="6" fillId="4" borderId="1" xfId="0" applyNumberFormat="1" applyFont="1" applyFill="1" applyBorder="1" applyAlignment="1">
      <alignment horizontal="center" vertical="center"/>
    </xf>
    <xf numFmtId="14" fontId="8" fillId="4" borderId="1" xfId="0" applyNumberFormat="1" applyFont="1" applyFill="1" applyBorder="1" applyAlignment="1">
      <alignment horizontal="center" vertical="center"/>
    </xf>
    <xf numFmtId="169" fontId="6" fillId="4" borderId="3" xfId="0" applyNumberFormat="1" applyFont="1" applyFill="1" applyBorder="1" applyAlignment="1" applyProtection="1">
      <alignment horizontal="center" vertical="center"/>
    </xf>
    <xf numFmtId="169" fontId="6" fillId="4" borderId="4" xfId="0" applyNumberFormat="1" applyFont="1" applyFill="1" applyBorder="1" applyAlignment="1" applyProtection="1">
      <alignment horizontal="center" vertical="center"/>
    </xf>
    <xf numFmtId="169" fontId="6" fillId="4" borderId="20" xfId="0" applyNumberFormat="1" applyFont="1" applyFill="1" applyBorder="1" applyAlignment="1" applyProtection="1">
      <alignment horizontal="center" vertical="center"/>
    </xf>
    <xf numFmtId="39" fontId="6" fillId="0" borderId="0" xfId="0" applyNumberFormat="1" applyFont="1" applyBorder="1" applyAlignment="1" applyProtection="1">
      <alignment horizontal="center" vertical="center"/>
    </xf>
    <xf numFmtId="39" fontId="6" fillId="0" borderId="0" xfId="0" applyNumberFormat="1" applyFont="1" applyAlignment="1" applyProtection="1">
      <alignment horizontal="center" vertical="center"/>
    </xf>
    <xf numFmtId="164" fontId="6" fillId="0" borderId="1" xfId="0" applyNumberFormat="1" applyFont="1" applyBorder="1" applyAlignment="1" applyProtection="1">
      <alignment horizontal="center" vertical="center"/>
    </xf>
    <xf numFmtId="0" fontId="28" fillId="0" borderId="0" xfId="0" applyFont="1" applyBorder="1" applyAlignment="1">
      <alignment horizontal="center" vertical="center"/>
    </xf>
    <xf numFmtId="166" fontId="28" fillId="0" borderId="0" xfId="0" applyNumberFormat="1"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166" fontId="6" fillId="0" borderId="0" xfId="0" applyNumberFormat="1" applyFont="1" applyAlignment="1">
      <alignment horizontal="center" vertical="center"/>
    </xf>
    <xf numFmtId="165" fontId="28" fillId="0" borderId="0" xfId="0" applyNumberFormat="1" applyFont="1" applyBorder="1" applyAlignment="1" applyProtection="1">
      <alignment horizontal="center" vertical="center"/>
    </xf>
    <xf numFmtId="164" fontId="6" fillId="0" borderId="0" xfId="0" applyNumberFormat="1" applyFont="1" applyBorder="1" applyAlignment="1" applyProtection="1">
      <alignment horizontal="center" vertical="center"/>
    </xf>
    <xf numFmtId="0" fontId="29" fillId="0" borderId="0" xfId="0" applyFont="1" applyAlignment="1">
      <alignment horizontal="center" vertical="center"/>
    </xf>
    <xf numFmtId="0" fontId="27" fillId="0" borderId="0" xfId="0" applyFont="1" applyBorder="1" applyAlignment="1">
      <alignment horizontal="center" vertical="center"/>
    </xf>
    <xf numFmtId="0" fontId="27" fillId="0" borderId="0" xfId="0" applyFont="1" applyAlignment="1">
      <alignment horizontal="center" vertical="center"/>
    </xf>
    <xf numFmtId="164" fontId="35" fillId="0" borderId="11" xfId="0" applyNumberFormat="1" applyFont="1" applyBorder="1" applyAlignment="1" applyProtection="1">
      <alignment horizontal="center" vertical="center"/>
    </xf>
    <xf numFmtId="0" fontId="30" fillId="4" borderId="14" xfId="0" applyFont="1" applyFill="1" applyBorder="1" applyAlignment="1">
      <alignment horizontal="center" vertical="center"/>
    </xf>
    <xf numFmtId="0" fontId="30" fillId="4" borderId="15" xfId="0" applyFont="1" applyFill="1" applyBorder="1" applyAlignment="1">
      <alignment horizontal="left" vertical="center"/>
    </xf>
    <xf numFmtId="0" fontId="30" fillId="4" borderId="16" xfId="0" applyFont="1" applyFill="1" applyBorder="1" applyAlignment="1">
      <alignment horizontal="center" vertical="center"/>
    </xf>
    <xf numFmtId="0" fontId="30" fillId="4" borderId="17" xfId="0" applyFont="1" applyFill="1" applyBorder="1" applyAlignment="1">
      <alignment horizontal="left" vertical="center"/>
    </xf>
    <xf numFmtId="0" fontId="30" fillId="4" borderId="18" xfId="0" applyFont="1" applyFill="1" applyBorder="1" applyAlignment="1">
      <alignment horizontal="center" vertical="center"/>
    </xf>
    <xf numFmtId="0" fontId="30" fillId="4" borderId="19" xfId="0" applyFont="1" applyFill="1" applyBorder="1" applyAlignment="1">
      <alignment horizontal="left" vertical="center"/>
    </xf>
    <xf numFmtId="0" fontId="31" fillId="7" borderId="27" xfId="0" applyFont="1" applyFill="1" applyBorder="1" applyAlignment="1">
      <alignment horizontal="left" vertical="center"/>
    </xf>
    <xf numFmtId="0" fontId="0" fillId="7" borderId="28" xfId="0" applyFill="1" applyBorder="1"/>
    <xf numFmtId="0" fontId="31" fillId="7" borderId="25" xfId="0" applyFont="1" applyFill="1" applyBorder="1" applyAlignment="1">
      <alignment horizontal="left" vertical="center"/>
    </xf>
    <xf numFmtId="0" fontId="0" fillId="7" borderId="26" xfId="0" applyFill="1" applyBorder="1"/>
    <xf numFmtId="0" fontId="32" fillId="7" borderId="21" xfId="0" applyFont="1" applyFill="1" applyBorder="1" applyAlignment="1">
      <alignment horizontal="left" vertical="center"/>
    </xf>
    <xf numFmtId="0" fontId="0" fillId="7" borderId="22" xfId="0" applyFill="1" applyBorder="1"/>
    <xf numFmtId="0" fontId="32" fillId="7" borderId="29" xfId="0" applyFont="1" applyFill="1" applyBorder="1" applyAlignment="1">
      <alignment horizontal="left" vertical="center"/>
    </xf>
    <xf numFmtId="0" fontId="0" fillId="7" borderId="30" xfId="0" applyFill="1" applyBorder="1"/>
    <xf numFmtId="0" fontId="32" fillId="7" borderId="23" xfId="0" applyFont="1" applyFill="1" applyBorder="1" applyAlignment="1">
      <alignment horizontal="left" vertical="center"/>
    </xf>
    <xf numFmtId="0" fontId="0" fillId="7" borderId="24" xfId="0" applyFill="1" applyBorder="1"/>
    <xf numFmtId="0" fontId="2" fillId="0" borderId="31" xfId="0" applyFont="1" applyBorder="1" applyAlignment="1">
      <alignment horizontal="right" vertical="center"/>
    </xf>
    <xf numFmtId="165" fontId="6" fillId="0" borderId="32" xfId="0" applyNumberFormat="1" applyFont="1" applyBorder="1" applyAlignment="1" applyProtection="1">
      <alignment horizontal="center" vertical="center"/>
    </xf>
    <xf numFmtId="0" fontId="16" fillId="3" borderId="0" xfId="0" applyFont="1" applyFill="1" applyAlignment="1">
      <alignment horizontal="left" vertical="center"/>
    </xf>
    <xf numFmtId="0" fontId="6" fillId="3" borderId="0" xfId="0" applyFont="1" applyFill="1" applyAlignment="1">
      <alignment vertical="center"/>
    </xf>
    <xf numFmtId="0" fontId="33" fillId="3" borderId="0" xfId="0" applyFont="1" applyFill="1" applyAlignment="1">
      <alignment horizontal="right" vertical="center"/>
    </xf>
    <xf numFmtId="0" fontId="34" fillId="3" borderId="0" xfId="0" applyFont="1" applyFill="1" applyAlignment="1">
      <alignment vertical="center"/>
    </xf>
    <xf numFmtId="0" fontId="2" fillId="0" borderId="0" xfId="0" applyFont="1" applyFill="1" applyBorder="1" applyAlignment="1">
      <alignment horizontal="left"/>
    </xf>
    <xf numFmtId="0" fontId="6" fillId="0" borderId="0" xfId="0" applyFont="1" applyAlignment="1"/>
    <xf numFmtId="0" fontId="0" fillId="0" borderId="0" xfId="0" applyAlignment="1"/>
    <xf numFmtId="0" fontId="5" fillId="0" borderId="7" xfId="0" applyFont="1" applyBorder="1" applyAlignment="1"/>
    <xf numFmtId="0" fontId="0" fillId="0" borderId="7" xfId="0" applyBorder="1" applyAlignment="1"/>
    <xf numFmtId="0" fontId="11" fillId="0" borderId="6" xfId="0" applyFont="1" applyBorder="1" applyAlignment="1">
      <alignment horizontal="left"/>
    </xf>
    <xf numFmtId="0" fontId="0" fillId="0" borderId="6" xfId="0" applyBorder="1" applyAlignment="1"/>
    <xf numFmtId="0" fontId="3" fillId="0" borderId="6" xfId="0" applyFont="1" applyBorder="1" applyAlignment="1"/>
    <xf numFmtId="0" fontId="12" fillId="4" borderId="6" xfId="0" applyFont="1" applyFill="1" applyBorder="1" applyAlignment="1">
      <alignment horizontal="right"/>
    </xf>
    <xf numFmtId="0" fontId="12" fillId="4" borderId="6" xfId="0" applyFont="1" applyFill="1" applyBorder="1" applyAlignment="1"/>
    <xf numFmtId="0" fontId="3" fillId="0" borderId="8" xfId="0" applyFont="1" applyBorder="1" applyAlignment="1"/>
    <xf numFmtId="0" fontId="0" fillId="0" borderId="8" xfId="0" applyBorder="1" applyAlignment="1"/>
    <xf numFmtId="0" fontId="8" fillId="0" borderId="8" xfId="0" applyFont="1" applyBorder="1" applyAlignment="1">
      <alignment horizontal="left"/>
    </xf>
    <xf numFmtId="0" fontId="6" fillId="0" borderId="8" xfId="0" applyFont="1" applyBorder="1" applyAlignment="1"/>
    <xf numFmtId="0" fontId="4" fillId="0" borderId="0" xfId="0" applyFont="1" applyBorder="1" applyAlignment="1">
      <alignment horizontal="right"/>
    </xf>
    <xf numFmtId="0" fontId="4" fillId="0" borderId="0" xfId="0" applyFont="1" applyBorder="1" applyAlignment="1">
      <alignment horizontal="left"/>
    </xf>
    <xf numFmtId="0" fontId="6" fillId="2" borderId="1" xfId="0" applyFont="1" applyFill="1" applyBorder="1" applyAlignment="1">
      <alignment horizontal="left" vertical="center"/>
    </xf>
    <xf numFmtId="0" fontId="6" fillId="0" borderId="1" xfId="0" applyFont="1" applyBorder="1" applyAlignment="1">
      <alignment horizontal="left" vertical="center"/>
    </xf>
  </cellXfs>
  <cellStyles count="2">
    <cellStyle name="Normal" xfId="0" builtinId="0"/>
    <cellStyle name="Normal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37</xdr:row>
      <xdr:rowOff>53340</xdr:rowOff>
    </xdr:from>
    <xdr:to>
      <xdr:col>10</xdr:col>
      <xdr:colOff>0</xdr:colOff>
      <xdr:row>38</xdr:row>
      <xdr:rowOff>24765</xdr:rowOff>
    </xdr:to>
    <xdr:sp macro="" textlink="">
      <xdr:nvSpPr>
        <xdr:cNvPr id="4188" name="Text Box 1"/>
        <xdr:cNvSpPr txBox="1">
          <a:spLocks noChangeArrowheads="1"/>
        </xdr:cNvSpPr>
      </xdr:nvSpPr>
      <xdr:spPr bwMode="auto">
        <a:xfrm>
          <a:off x="426720" y="7658100"/>
          <a:ext cx="7284720" cy="1388745"/>
        </a:xfrm>
        <a:prstGeom prst="rect">
          <a:avLst/>
        </a:prstGeom>
        <a:solidFill>
          <a:srgbClr val="FFFFFF"/>
        </a:solidFill>
        <a:ln w="9525">
          <a:solidFill>
            <a:srgbClr val="000000"/>
          </a:solidFill>
          <a:miter lim="800000"/>
          <a:headEnd/>
          <a:tailEnd/>
        </a:ln>
      </xdr:spPr>
      <xdr:txBody>
        <a:bodyPr anchor="t"/>
        <a:lstStyle/>
        <a:p>
          <a:pPr algn="l"/>
          <a:r>
            <a:rPr lang="en-US" sz="1200">
              <a:latin typeface="Arial Narrow" panose="020B0606020202030204" pitchFamily="34" charset="0"/>
            </a:rPr>
            <a:t>Remarks:</a:t>
          </a:r>
        </a:p>
      </xdr:txBody>
    </xdr:sp>
    <xdr:clientData/>
  </xdr:twoCellAnchor>
  <xdr:twoCellAnchor>
    <xdr:from>
      <xdr:col>1</xdr:col>
      <xdr:colOff>213360</xdr:colOff>
      <xdr:row>41</xdr:row>
      <xdr:rowOff>11431</xdr:rowOff>
    </xdr:from>
    <xdr:to>
      <xdr:col>10</xdr:col>
      <xdr:colOff>76200</xdr:colOff>
      <xdr:row>41</xdr:row>
      <xdr:rowOff>693421</xdr:rowOff>
    </xdr:to>
    <xdr:sp macro="" textlink="">
      <xdr:nvSpPr>
        <xdr:cNvPr id="4135" name="Text Box 39"/>
        <xdr:cNvSpPr txBox="1">
          <a:spLocks noChangeArrowheads="1"/>
        </xdr:cNvSpPr>
      </xdr:nvSpPr>
      <xdr:spPr bwMode="auto">
        <a:xfrm>
          <a:off x="342900" y="10328911"/>
          <a:ext cx="7574280" cy="68199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Narrow" panose="020B0606020202030204" pitchFamily="34" charset="0"/>
              <a:cs typeface="Arial"/>
            </a:rPr>
            <a:t>Note: Individual category rating values are assigned using the following scale: 4= Notably exceed contract requirement; 3= Exceed contract requirement; 2= Meets contract requirement; 1= Less than full contract compliance; 0= Non-performance; Not Applicable = no scoring. The "meets contract requirement" for 2 points, the benchmark value, is defined as the level of performance that meets basic contract requirement in all aspects.  Total of 100 points is possible and should be the goal of each firm.  Each firm being evaluated should use the comparative score of all firms evaluated in assessing its own performance in comparison to its peers.</a:t>
          </a:r>
        </a:p>
      </xdr:txBody>
    </xdr:sp>
    <xdr:clientData/>
  </xdr:twoCellAnchor>
  <xdr:twoCellAnchor>
    <xdr:from>
      <xdr:col>9</xdr:col>
      <xdr:colOff>286754</xdr:colOff>
      <xdr:row>2</xdr:row>
      <xdr:rowOff>92982</xdr:rowOff>
    </xdr:from>
    <xdr:to>
      <xdr:col>9</xdr:col>
      <xdr:colOff>1226710</xdr:colOff>
      <xdr:row>3</xdr:row>
      <xdr:rowOff>167175</xdr:rowOff>
    </xdr:to>
    <xdr:sp macro="" textlink="">
      <xdr:nvSpPr>
        <xdr:cNvPr id="7" name="Text Box 2"/>
        <xdr:cNvSpPr txBox="1">
          <a:spLocks noChangeArrowheads="1"/>
        </xdr:cNvSpPr>
      </xdr:nvSpPr>
      <xdr:spPr bwMode="auto">
        <a:xfrm>
          <a:off x="7038074" y="199662"/>
          <a:ext cx="939956" cy="272313"/>
        </a:xfrm>
        <a:prstGeom prst="rect">
          <a:avLst/>
        </a:prstGeom>
        <a:solidFill>
          <a:srgbClr val="FFFFFF"/>
        </a:solidFill>
        <a:ln w="25400">
          <a:solidFill>
            <a:srgbClr val="000000"/>
          </a:solidFill>
          <a:miter lim="800000"/>
          <a:headEnd/>
          <a:tailEnd/>
        </a:ln>
      </xdr:spPr>
      <xdr:txBody>
        <a:bodyPr rot="0" vert="horz" wrap="square" lIns="0" tIns="0" rIns="0" bIns="0" anchor="ctr" anchorCtr="0">
          <a:noAutofit/>
        </a:bodyPr>
        <a:lstStyle/>
        <a:p>
          <a:pPr marL="0" marR="0" algn="ctr">
            <a:lnSpc>
              <a:spcPct val="115000"/>
            </a:lnSpc>
            <a:spcBef>
              <a:spcPts val="0"/>
            </a:spcBef>
            <a:spcAft>
              <a:spcPts val="1000"/>
            </a:spcAft>
          </a:pPr>
          <a:r>
            <a:rPr lang="en-US" sz="1800" b="1">
              <a:effectLst/>
              <a:latin typeface="Arial Narrow"/>
              <a:ea typeface="Calibri"/>
              <a:cs typeface="Arial"/>
            </a:rPr>
            <a:t>PMG-28</a:t>
          </a:r>
          <a:endParaRPr lang="en-US" sz="1100">
            <a:effectLst/>
            <a:latin typeface="Calibri"/>
            <a:ea typeface="Calibri"/>
            <a:cs typeface="Times New Roman"/>
          </a:endParaRPr>
        </a:p>
      </xdr:txBody>
    </xdr:sp>
    <xdr:clientData/>
  </xdr:twoCellAnchor>
  <xdr:twoCellAnchor editAs="oneCell">
    <xdr:from>
      <xdr:col>1</xdr:col>
      <xdr:colOff>25703</xdr:colOff>
      <xdr:row>0</xdr:row>
      <xdr:rowOff>178658</xdr:rowOff>
    </xdr:from>
    <xdr:to>
      <xdr:col>3</xdr:col>
      <xdr:colOff>624841</xdr:colOff>
      <xdr:row>2</xdr:row>
      <xdr:rowOff>22859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243" y="178658"/>
          <a:ext cx="1955498" cy="5681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3">
    <pageSetUpPr fitToPage="1"/>
  </sheetPr>
  <dimension ref="A1:P44"/>
  <sheetViews>
    <sheetView showGridLines="0" tabSelected="1" defaultGridColor="0" topLeftCell="A29" colorId="22" zoomScaleNormal="100" workbookViewId="0">
      <selection activeCell="Q36" sqref="Q36"/>
    </sheetView>
  </sheetViews>
  <sheetFormatPr defaultRowHeight="15"/>
  <cols>
    <col min="1" max="1" width="1.54296875" style="8" customWidth="1"/>
    <col min="2" max="2" width="3.08984375" customWidth="1"/>
    <col min="3" max="3" width="13.08984375" customWidth="1"/>
    <col min="4" max="4" width="10.54296875" customWidth="1"/>
    <col min="5" max="5" width="15.81640625" customWidth="1"/>
    <col min="6" max="6" width="11" customWidth="1"/>
    <col min="7" max="7" width="6.36328125" customWidth="1"/>
    <col min="8" max="8" width="7.90625" customWidth="1"/>
    <col min="9" max="9" width="11.1796875" customWidth="1"/>
    <col min="10" max="10" width="14.7265625" customWidth="1"/>
    <col min="12" max="12" width="3.81640625" customWidth="1"/>
    <col min="13" max="13" width="27.7265625" customWidth="1"/>
  </cols>
  <sheetData>
    <row r="1" spans="1:16" s="8" customFormat="1"/>
    <row r="2" spans="1:16" s="8" customFormat="1" ht="42" customHeight="1"/>
    <row r="3" spans="1:16" s="8" customFormat="1" ht="15.6">
      <c r="B3" s="10" t="s">
        <v>25</v>
      </c>
      <c r="C3" s="11"/>
      <c r="D3" s="11"/>
      <c r="E3" s="12" t="s">
        <v>31</v>
      </c>
    </row>
    <row r="4" spans="1:16" s="8" customFormat="1" ht="17.25" customHeight="1">
      <c r="B4" s="13" t="s">
        <v>27</v>
      </c>
      <c r="C4" s="14"/>
      <c r="D4" s="14"/>
      <c r="E4" s="15" t="s">
        <v>30</v>
      </c>
      <c r="G4" s="6" t="s">
        <v>48</v>
      </c>
      <c r="J4" s="9"/>
    </row>
    <row r="5" spans="1:16" ht="18.75" customHeight="1">
      <c r="B5" s="84" t="s">
        <v>22</v>
      </c>
      <c r="C5" s="85"/>
      <c r="D5" s="85"/>
      <c r="E5" s="85"/>
      <c r="F5" s="86" t="s">
        <v>55</v>
      </c>
      <c r="G5" s="87"/>
      <c r="H5" s="87"/>
      <c r="I5" s="87"/>
      <c r="J5" s="87"/>
    </row>
    <row r="6" spans="1:16" s="8" customFormat="1" ht="18.75" customHeight="1" thickBot="1"/>
    <row r="7" spans="1:16" ht="17.399999999999999" customHeight="1">
      <c r="B7" s="37" t="s">
        <v>6</v>
      </c>
      <c r="C7" s="26"/>
      <c r="D7" s="26"/>
      <c r="E7" s="26"/>
      <c r="F7" s="26"/>
      <c r="G7" s="26"/>
      <c r="H7" s="34"/>
      <c r="I7" s="38"/>
      <c r="J7" s="38"/>
      <c r="L7" s="66" t="s">
        <v>39</v>
      </c>
      <c r="M7" s="67" t="s">
        <v>40</v>
      </c>
    </row>
    <row r="8" spans="1:16" ht="17.399999999999999" customHeight="1">
      <c r="B8" s="4"/>
      <c r="C8" s="25" t="s">
        <v>7</v>
      </c>
      <c r="D8" s="104"/>
      <c r="E8" s="105"/>
      <c r="F8" s="105"/>
      <c r="G8" s="105"/>
      <c r="H8" s="26"/>
      <c r="I8" s="26"/>
      <c r="J8" s="26"/>
      <c r="L8" s="68">
        <v>0</v>
      </c>
      <c r="M8" s="69" t="s">
        <v>41</v>
      </c>
    </row>
    <row r="9" spans="1:16" ht="17.399999999999999" customHeight="1">
      <c r="B9" s="4"/>
      <c r="C9" s="25" t="s">
        <v>26</v>
      </c>
      <c r="D9" s="104"/>
      <c r="E9" s="105"/>
      <c r="F9" s="105"/>
      <c r="G9" s="105"/>
      <c r="H9" s="4"/>
      <c r="I9" s="39" t="s">
        <v>17</v>
      </c>
      <c r="J9" s="47" t="s">
        <v>37</v>
      </c>
      <c r="L9" s="68">
        <v>1</v>
      </c>
      <c r="M9" s="69" t="s">
        <v>42</v>
      </c>
    </row>
    <row r="10" spans="1:16" ht="17.399999999999999" customHeight="1">
      <c r="B10" s="4"/>
      <c r="C10" s="25" t="s">
        <v>0</v>
      </c>
      <c r="D10" s="104"/>
      <c r="E10" s="105"/>
      <c r="F10" s="105"/>
      <c r="G10" s="105"/>
      <c r="H10" s="26"/>
      <c r="I10" s="18" t="s">
        <v>35</v>
      </c>
      <c r="J10" s="48" t="s">
        <v>37</v>
      </c>
      <c r="L10" s="68">
        <v>2</v>
      </c>
      <c r="M10" s="69" t="s">
        <v>43</v>
      </c>
    </row>
    <row r="11" spans="1:16" s="8" customFormat="1" ht="17.399999999999999" customHeight="1">
      <c r="B11" s="25"/>
      <c r="C11" s="26"/>
      <c r="D11" s="26"/>
      <c r="E11" s="26"/>
      <c r="F11" s="26"/>
      <c r="G11" s="26"/>
      <c r="H11" s="26"/>
      <c r="I11" s="18"/>
      <c r="J11" s="18"/>
      <c r="L11" s="68">
        <v>3</v>
      </c>
      <c r="M11" s="69" t="s">
        <v>44</v>
      </c>
    </row>
    <row r="12" spans="1:16" ht="17.399999999999999" customHeight="1" thickBot="1">
      <c r="A12"/>
      <c r="B12" s="37" t="s">
        <v>21</v>
      </c>
      <c r="C12" s="26"/>
      <c r="D12" s="26"/>
      <c r="E12" s="26"/>
      <c r="F12" s="26"/>
      <c r="G12" s="26"/>
      <c r="H12" s="26"/>
      <c r="I12" s="26"/>
      <c r="J12" s="26"/>
      <c r="L12" s="70">
        <v>4</v>
      </c>
      <c r="M12" s="71" t="s">
        <v>45</v>
      </c>
    </row>
    <row r="13" spans="1:16" ht="17.399999999999999" customHeight="1" thickBot="1">
      <c r="A13"/>
      <c r="B13" s="37"/>
      <c r="C13" s="26"/>
      <c r="D13" s="26"/>
      <c r="E13" s="26"/>
      <c r="F13" s="26"/>
      <c r="G13" s="26"/>
      <c r="H13" s="3" t="s">
        <v>1</v>
      </c>
      <c r="I13" s="19" t="s">
        <v>2</v>
      </c>
      <c r="J13" s="3" t="s">
        <v>3</v>
      </c>
    </row>
    <row r="14" spans="1:16" ht="17.399999999999999" customHeight="1" thickBot="1">
      <c r="A14"/>
      <c r="B14" s="27" t="s">
        <v>32</v>
      </c>
      <c r="C14" s="4"/>
      <c r="D14" s="30"/>
      <c r="E14" s="30"/>
      <c r="F14" s="30"/>
      <c r="G14" s="30"/>
      <c r="H14" s="32"/>
      <c r="I14" s="30"/>
      <c r="J14" s="30"/>
      <c r="L14" s="72" t="s">
        <v>55</v>
      </c>
      <c r="M14" s="73"/>
    </row>
    <row r="15" spans="1:16" ht="17.399999999999999" customHeight="1">
      <c r="A15"/>
      <c r="B15" s="30"/>
      <c r="C15" s="88" t="s">
        <v>4</v>
      </c>
      <c r="D15" s="89"/>
      <c r="E15" s="89"/>
      <c r="F15" s="49"/>
      <c r="G15" s="82" t="s">
        <v>52</v>
      </c>
      <c r="H15" s="83" t="str">
        <f>IF(SUM(F15:F18)=0,"",ROUND((SUM(F15:F18)/COUNT(F15:F18)),1))</f>
        <v/>
      </c>
      <c r="I15" s="35">
        <f>IF(AND(H30=0,H22=0),25,(10+I16+I17))</f>
        <v>25</v>
      </c>
      <c r="J15" s="54" t="str">
        <f>IF(H15&lt;&gt;"",+H15*I15,"")</f>
        <v/>
      </c>
      <c r="L15" s="74" t="s">
        <v>56</v>
      </c>
      <c r="M15" s="75"/>
      <c r="P15" s="8"/>
    </row>
    <row r="16" spans="1:16" ht="17.399999999999999" customHeight="1">
      <c r="A16"/>
      <c r="B16" s="30"/>
      <c r="C16" s="88" t="s">
        <v>36</v>
      </c>
      <c r="D16" s="89"/>
      <c r="E16" s="89"/>
      <c r="F16" s="50"/>
      <c r="G16" s="29"/>
      <c r="H16" s="55"/>
      <c r="I16" s="56">
        <f>IF(AND(H30&gt;0,H22=0),10,2.5)</f>
        <v>2.5</v>
      </c>
      <c r="J16" s="57"/>
      <c r="L16" s="76" t="s">
        <v>57</v>
      </c>
      <c r="M16" s="77"/>
    </row>
    <row r="17" spans="1:13" ht="17.399999999999999" customHeight="1">
      <c r="A17"/>
      <c r="B17" s="30"/>
      <c r="C17" s="88" t="s">
        <v>23</v>
      </c>
      <c r="D17" s="89"/>
      <c r="E17" s="89"/>
      <c r="F17" s="50"/>
      <c r="G17" s="29"/>
      <c r="H17" s="55"/>
      <c r="I17" s="55">
        <f>IF(AND(H30&gt;0,H22&gt;0),-2.5,0)</f>
        <v>0</v>
      </c>
      <c r="J17" s="57"/>
      <c r="L17" s="78" t="s">
        <v>58</v>
      </c>
      <c r="M17" s="79"/>
    </row>
    <row r="18" spans="1:13" ht="17.399999999999999" customHeight="1" thickBot="1">
      <c r="A18"/>
      <c r="B18" s="30"/>
      <c r="C18" s="88" t="s">
        <v>12</v>
      </c>
      <c r="D18" s="89"/>
      <c r="E18" s="89"/>
      <c r="F18" s="51"/>
      <c r="G18" s="29"/>
      <c r="H18" s="55"/>
      <c r="I18" s="55"/>
      <c r="J18" s="57"/>
      <c r="L18" s="74" t="s">
        <v>59</v>
      </c>
      <c r="M18" s="75"/>
    </row>
    <row r="19" spans="1:13" ht="17.399999999999999" customHeight="1">
      <c r="A19"/>
      <c r="B19" s="30"/>
      <c r="C19" s="33" t="s">
        <v>18</v>
      </c>
      <c r="D19" s="30"/>
      <c r="E19" s="30"/>
      <c r="F19" s="30"/>
      <c r="G19" s="30"/>
      <c r="H19" s="57"/>
      <c r="I19" s="57"/>
      <c r="J19" s="57"/>
      <c r="L19" s="76" t="s">
        <v>60</v>
      </c>
      <c r="M19" s="77"/>
    </row>
    <row r="20" spans="1:13" ht="17.399999999999999" customHeight="1">
      <c r="A20"/>
      <c r="B20" s="40"/>
      <c r="C20" s="26"/>
      <c r="D20" s="26"/>
      <c r="E20" s="26"/>
      <c r="F20" s="26"/>
      <c r="G20" s="26"/>
      <c r="H20" s="52"/>
      <c r="I20" s="57"/>
      <c r="J20" s="57"/>
      <c r="L20" s="76" t="s">
        <v>61</v>
      </c>
      <c r="M20" s="77"/>
    </row>
    <row r="21" spans="1:13" ht="17.399999999999999" customHeight="1" thickBot="1">
      <c r="A21"/>
      <c r="B21" s="27" t="s">
        <v>33</v>
      </c>
      <c r="C21" s="4"/>
      <c r="D21" s="30"/>
      <c r="E21" s="30"/>
      <c r="F21" s="30"/>
      <c r="G21" s="30"/>
      <c r="H21" s="53"/>
      <c r="I21" s="58"/>
      <c r="J21" s="58"/>
      <c r="L21" s="80" t="s">
        <v>62</v>
      </c>
      <c r="M21" s="81"/>
    </row>
    <row r="22" spans="1:13" ht="17.399999999999999" customHeight="1">
      <c r="A22"/>
      <c r="B22" s="26"/>
      <c r="C22" s="88" t="s">
        <v>16</v>
      </c>
      <c r="D22" s="89"/>
      <c r="E22" s="89"/>
      <c r="F22" s="49"/>
      <c r="G22" s="82" t="s">
        <v>52</v>
      </c>
      <c r="H22" s="83" t="str">
        <f>IF(SUM(F22:F26)=0,"",ROUND((SUM(F22:F26)/COUNT(F22:F26)),1))</f>
        <v/>
      </c>
      <c r="I22" s="59">
        <f>IF(AND(H30=0,H15=0),25,(10+I23+I24))</f>
        <v>25</v>
      </c>
      <c r="J22" s="54" t="str">
        <f>IF(H22&lt;&gt;"",+H22*I22,"")</f>
        <v/>
      </c>
    </row>
    <row r="23" spans="1:13" s="8" customFormat="1" ht="17.399999999999999" customHeight="1">
      <c r="B23" s="26"/>
      <c r="C23" s="88" t="s">
        <v>38</v>
      </c>
      <c r="D23" s="89"/>
      <c r="E23" s="89"/>
      <c r="F23" s="50"/>
      <c r="G23" s="41"/>
      <c r="H23" s="60"/>
      <c r="I23" s="56">
        <f>IF(AND(H30&gt;0,H15=0),10,2.5)</f>
        <v>2.5</v>
      </c>
      <c r="J23" s="61"/>
    </row>
    <row r="24" spans="1:13" ht="17.399999999999999" customHeight="1">
      <c r="A24"/>
      <c r="B24" s="26"/>
      <c r="C24" s="88" t="s">
        <v>13</v>
      </c>
      <c r="D24" s="89"/>
      <c r="E24" s="89"/>
      <c r="F24" s="50"/>
      <c r="G24" s="29"/>
      <c r="H24" s="55"/>
      <c r="I24" s="55">
        <f>IF(AND(H30&gt;0,H15&gt;0),-2.5,0)</f>
        <v>0</v>
      </c>
      <c r="J24" s="57"/>
    </row>
    <row r="25" spans="1:13" ht="17.399999999999999" customHeight="1">
      <c r="A25"/>
      <c r="B25" s="26"/>
      <c r="C25" s="88" t="s">
        <v>23</v>
      </c>
      <c r="D25" s="89"/>
      <c r="E25" s="89"/>
      <c r="F25" s="50"/>
      <c r="G25" s="29"/>
      <c r="H25" s="55"/>
      <c r="I25" s="62"/>
      <c r="J25" s="57"/>
    </row>
    <row r="26" spans="1:13" ht="17.399999999999999" customHeight="1" thickBot="1">
      <c r="A26"/>
      <c r="B26" s="26"/>
      <c r="C26" s="88" t="s">
        <v>5</v>
      </c>
      <c r="D26" s="89"/>
      <c r="E26" s="89"/>
      <c r="F26" s="51"/>
      <c r="G26" s="29"/>
      <c r="H26" s="57"/>
      <c r="I26" s="63"/>
      <c r="J26" s="57"/>
    </row>
    <row r="27" spans="1:13" ht="17.399999999999999" customHeight="1">
      <c r="A27"/>
      <c r="B27" s="26"/>
      <c r="C27" s="28" t="s">
        <v>19</v>
      </c>
      <c r="D27" s="26"/>
      <c r="E27" s="26"/>
      <c r="F27" s="26"/>
      <c r="G27" s="26"/>
      <c r="H27" s="58"/>
      <c r="I27" s="58"/>
      <c r="J27" s="58"/>
    </row>
    <row r="28" spans="1:13" ht="17.399999999999999" customHeight="1">
      <c r="A28"/>
      <c r="B28" s="37"/>
      <c r="C28" s="26"/>
      <c r="D28" s="26"/>
      <c r="E28" s="26"/>
      <c r="F28" s="26"/>
      <c r="G28" s="26"/>
      <c r="H28" s="53"/>
      <c r="I28" s="58"/>
      <c r="J28" s="58"/>
    </row>
    <row r="29" spans="1:13" ht="17.399999999999999" customHeight="1" thickBot="1">
      <c r="A29"/>
      <c r="B29" s="27" t="s">
        <v>34</v>
      </c>
      <c r="C29" s="4"/>
      <c r="D29" s="30"/>
      <c r="E29" s="30"/>
      <c r="F29" s="30"/>
      <c r="G29" s="30"/>
      <c r="H29" s="53"/>
      <c r="I29" s="58"/>
      <c r="J29" s="58"/>
    </row>
    <row r="30" spans="1:13" ht="17.399999999999999" customHeight="1">
      <c r="A30"/>
      <c r="B30" s="26"/>
      <c r="C30" s="88" t="s">
        <v>4</v>
      </c>
      <c r="D30" s="89"/>
      <c r="E30" s="89"/>
      <c r="F30" s="49"/>
      <c r="G30" s="82" t="s">
        <v>52</v>
      </c>
      <c r="H30" s="83" t="str">
        <f>IF(SUM(F30:F32)=0,"",ROUND((SUM(F30:F32)/COUNT(F30:F32)),1))</f>
        <v/>
      </c>
      <c r="I30" s="36">
        <f>IF(AND(H15=0,H22=0),25,5)</f>
        <v>25</v>
      </c>
      <c r="J30" s="54" t="str">
        <f>IF(H30&lt;&gt;"",+H30*I30,"")</f>
        <v/>
      </c>
    </row>
    <row r="31" spans="1:13" ht="17.399999999999999" customHeight="1">
      <c r="A31"/>
      <c r="B31" s="26"/>
      <c r="C31" s="88" t="s">
        <v>15</v>
      </c>
      <c r="D31" s="89"/>
      <c r="E31" s="89"/>
      <c r="F31" s="50"/>
      <c r="G31" s="45"/>
      <c r="H31" s="63"/>
      <c r="I31" s="63"/>
      <c r="J31" s="63"/>
    </row>
    <row r="32" spans="1:13" ht="17.399999999999999" customHeight="1" thickBot="1">
      <c r="A32"/>
      <c r="B32" s="26"/>
      <c r="C32" s="88" t="s">
        <v>14</v>
      </c>
      <c r="D32" s="89"/>
      <c r="E32" s="89"/>
      <c r="F32" s="51"/>
      <c r="G32" s="45"/>
      <c r="H32" s="63"/>
      <c r="I32" s="63"/>
      <c r="J32" s="63"/>
    </row>
    <row r="33" spans="1:10" ht="17.399999999999999" customHeight="1">
      <c r="A33"/>
      <c r="B33" s="26"/>
      <c r="C33" s="28" t="s">
        <v>20</v>
      </c>
      <c r="D33" s="26"/>
      <c r="E33" s="26"/>
      <c r="F33" s="26"/>
      <c r="G33" s="46"/>
      <c r="H33" s="64"/>
      <c r="I33" s="64"/>
      <c r="J33" s="64"/>
    </row>
    <row r="34" spans="1:10" ht="17.399999999999999" customHeight="1">
      <c r="A34"/>
      <c r="B34" s="26"/>
      <c r="C34" s="42"/>
      <c r="D34" s="26"/>
      <c r="E34" s="26"/>
      <c r="F34" s="26"/>
      <c r="G34" s="26"/>
      <c r="H34" s="58"/>
      <c r="I34" s="58"/>
      <c r="J34" s="58"/>
    </row>
    <row r="35" spans="1:10" ht="17.399999999999999" customHeight="1" thickBot="1">
      <c r="A35"/>
      <c r="B35" s="26"/>
      <c r="D35" s="26"/>
      <c r="E35" s="26"/>
      <c r="F35" s="26"/>
      <c r="G35" s="26"/>
      <c r="H35" s="26"/>
      <c r="I35" s="31" t="s">
        <v>47</v>
      </c>
      <c r="J35" s="43">
        <f>SUM(J15:J30)</f>
        <v>0</v>
      </c>
    </row>
    <row r="36" spans="1:10" s="8" customFormat="1" ht="17.399999999999999" customHeight="1" thickTop="1" thickBot="1">
      <c r="B36" s="26"/>
      <c r="D36" s="26"/>
      <c r="E36" s="26"/>
      <c r="F36" s="26"/>
      <c r="G36" s="26"/>
      <c r="H36" s="26"/>
      <c r="I36" s="31" t="s">
        <v>46</v>
      </c>
      <c r="J36" s="65">
        <f>J35/5</f>
        <v>0</v>
      </c>
    </row>
    <row r="37" spans="1:10" ht="17.399999999999999" customHeight="1" thickTop="1">
      <c r="A37"/>
      <c r="B37" s="103" t="s">
        <v>8</v>
      </c>
      <c r="C37" s="89"/>
      <c r="D37" s="89"/>
      <c r="E37" s="89"/>
      <c r="F37" s="89"/>
      <c r="G37" s="89"/>
      <c r="H37" s="89"/>
      <c r="I37" s="89"/>
      <c r="J37" s="89"/>
    </row>
    <row r="38" spans="1:10" ht="111.75" customHeight="1">
      <c r="A38"/>
      <c r="B38" s="102"/>
      <c r="C38" s="90"/>
      <c r="D38" s="90"/>
      <c r="E38" s="90"/>
      <c r="F38" s="90"/>
      <c r="G38" s="90"/>
      <c r="H38" s="90"/>
      <c r="I38" s="90"/>
      <c r="J38" s="90"/>
    </row>
    <row r="39" spans="1:10" ht="22.5" customHeight="1">
      <c r="A39"/>
      <c r="C39" s="93" t="s">
        <v>9</v>
      </c>
      <c r="D39" s="94"/>
      <c r="E39" s="44" t="s">
        <v>28</v>
      </c>
      <c r="F39" s="2"/>
      <c r="G39" s="95" t="s">
        <v>11</v>
      </c>
      <c r="H39" s="94"/>
      <c r="I39" s="96" t="s">
        <v>53</v>
      </c>
      <c r="J39" s="97"/>
    </row>
    <row r="40" spans="1:10" ht="45.75" customHeight="1">
      <c r="A40"/>
      <c r="B40" s="1"/>
      <c r="C40" s="91"/>
      <c r="D40" s="92"/>
      <c r="E40" s="92"/>
      <c r="F40" s="2"/>
      <c r="G40" s="92"/>
      <c r="H40" s="92"/>
      <c r="I40" s="92"/>
      <c r="J40" s="92"/>
    </row>
    <row r="41" spans="1:10" ht="15.6">
      <c r="A41"/>
      <c r="C41" s="100" t="s">
        <v>29</v>
      </c>
      <c r="D41" s="101"/>
      <c r="E41" s="5" t="s">
        <v>10</v>
      </c>
      <c r="F41" s="2"/>
      <c r="G41" s="98" t="s">
        <v>54</v>
      </c>
      <c r="H41" s="99"/>
      <c r="I41" s="99"/>
      <c r="J41" s="5" t="s">
        <v>10</v>
      </c>
    </row>
    <row r="42" spans="1:10" ht="67.5" customHeight="1">
      <c r="A42"/>
      <c r="B42" s="90"/>
      <c r="C42" s="90"/>
      <c r="D42" s="90"/>
      <c r="E42" s="90"/>
      <c r="F42" s="90"/>
      <c r="G42" s="90"/>
      <c r="H42" s="90"/>
      <c r="I42" s="90"/>
      <c r="J42" s="90"/>
    </row>
    <row r="43" spans="1:10">
      <c r="A43"/>
      <c r="B43" s="7"/>
    </row>
    <row r="44" spans="1:10" ht="10.199999999999999" customHeight="1">
      <c r="A44"/>
    </row>
  </sheetData>
  <dataConsolidate/>
  <mergeCells count="27">
    <mergeCell ref="C31:E31"/>
    <mergeCell ref="C30:E30"/>
    <mergeCell ref="D8:G8"/>
    <mergeCell ref="D9:G9"/>
    <mergeCell ref="D10:G10"/>
    <mergeCell ref="C22:E22"/>
    <mergeCell ref="C24:E24"/>
    <mergeCell ref="C15:E15"/>
    <mergeCell ref="C16:E16"/>
    <mergeCell ref="C17:E17"/>
    <mergeCell ref="C18:E18"/>
    <mergeCell ref="B5:E5"/>
    <mergeCell ref="F5:J5"/>
    <mergeCell ref="C32:E32"/>
    <mergeCell ref="B42:J42"/>
    <mergeCell ref="C40:E40"/>
    <mergeCell ref="G40:J40"/>
    <mergeCell ref="C39:D39"/>
    <mergeCell ref="G39:H39"/>
    <mergeCell ref="I39:J39"/>
    <mergeCell ref="G41:I41"/>
    <mergeCell ref="C41:D41"/>
    <mergeCell ref="B38:J38"/>
    <mergeCell ref="B37:J37"/>
    <mergeCell ref="C25:E25"/>
    <mergeCell ref="C26:E26"/>
    <mergeCell ref="C23:E23"/>
  </mergeCells>
  <phoneticPr fontId="0" type="noConversion"/>
  <dataValidations count="2">
    <dataValidation type="list" allowBlank="1" showInputMessage="1" showErrorMessage="1" sqref="F15:F18 F30:F32 F22:F26">
      <formula1>$L$7:$L$12</formula1>
    </dataValidation>
    <dataValidation type="list" allowBlank="1" showInputMessage="1" showErrorMessage="1" sqref="F5:J5">
      <formula1>$L$14:$L$21</formula1>
    </dataValidation>
  </dataValidations>
  <pageMargins left="0.75" right="0.75" top="0.75" bottom="0.75" header="0.5" footer="0.5"/>
  <pageSetup scale="76"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heetViews>
  <sheetFormatPr defaultRowHeight="15"/>
  <cols>
    <col min="1" max="1" width="1.81640625" style="8" customWidth="1"/>
    <col min="2" max="2" width="12.6328125" customWidth="1"/>
    <col min="3" max="3" width="39.54296875" customWidth="1"/>
    <col min="4" max="4" width="9.90625" customWidth="1"/>
    <col min="5" max="5" width="41.08984375" customWidth="1"/>
  </cols>
  <sheetData>
    <row r="1" spans="2:5" s="8" customFormat="1" ht="15.6" thickBot="1"/>
    <row r="2" spans="2:5" ht="15.6" thickBot="1">
      <c r="B2" s="20" t="s">
        <v>49</v>
      </c>
      <c r="C2" s="21" t="s">
        <v>24</v>
      </c>
      <c r="D2" s="22" t="s">
        <v>50</v>
      </c>
      <c r="E2" s="22" t="s">
        <v>51</v>
      </c>
    </row>
    <row r="3" spans="2:5" ht="15.6">
      <c r="B3" s="16" t="str">
        <f>'Constractor Eval'!$E$39</f>
        <v>USF PM Name</v>
      </c>
      <c r="C3" s="17">
        <f>'Constractor Eval'!$E$9</f>
        <v>0</v>
      </c>
      <c r="D3" s="23">
        <f>'Constractor Eval'!$J$36</f>
        <v>0</v>
      </c>
      <c r="E3" s="24"/>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Constractor Eval</vt:lpstr>
      <vt:lpstr>Score</vt:lpstr>
      <vt:lpstr>'Constractor Eval'!Print_Area</vt:lpstr>
    </vt:vector>
  </TitlesOfParts>
  <Company>UF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FP&amp;C</dc:creator>
  <cp:lastModifiedBy>University of South Florida</cp:lastModifiedBy>
  <cp:lastPrinted>2019-06-17T18:41:07Z</cp:lastPrinted>
  <dcterms:created xsi:type="dcterms:W3CDTF">1999-01-05T20:05:16Z</dcterms:created>
  <dcterms:modified xsi:type="dcterms:W3CDTF">2019-06-17T18:41:20Z</dcterms:modified>
</cp:coreProperties>
</file>