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90" windowHeight="75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'Sheet1'!$A$1:$J$76</definedName>
  </definedNames>
  <calcPr fullCalcOnLoad="1"/>
</workbook>
</file>

<file path=xl/sharedStrings.xml><?xml version="1.0" encoding="utf-8"?>
<sst xmlns="http://schemas.openxmlformats.org/spreadsheetml/2006/main" count="112" uniqueCount="101">
  <si>
    <t>STATE UNIVERSITY SYSTEM</t>
  </si>
  <si>
    <t>CIP-3 SHORT TERM PROJECT EXPLANATION</t>
  </si>
  <si>
    <t xml:space="preserve">Page 3 of 3 </t>
  </si>
  <si>
    <t xml:space="preserve">GEOGRAPHIC LOCATION: </t>
  </si>
  <si>
    <t>USF POLYTECHNIC I-4  CAMPUS; LAKELAND, FL</t>
  </si>
  <si>
    <t>COUNTY:</t>
  </si>
  <si>
    <t>Polk</t>
  </si>
  <si>
    <t>PROJECT DESCRIPTION/TITLE:</t>
  </si>
  <si>
    <t>PROJECT BR No. (if assigned):</t>
  </si>
  <si>
    <t xml:space="preserve">Net to </t>
  </si>
  <si>
    <t>Facility/Space</t>
  </si>
  <si>
    <t>Net Area</t>
  </si>
  <si>
    <t xml:space="preserve">Gross </t>
  </si>
  <si>
    <t>Gross Area</t>
  </si>
  <si>
    <t>Unit Cost</t>
  </si>
  <si>
    <t>Construction</t>
  </si>
  <si>
    <t>Assumed</t>
  </si>
  <si>
    <t>Occupancy</t>
  </si>
  <si>
    <t>Type</t>
  </si>
  <si>
    <t>(NASF)</t>
  </si>
  <si>
    <t>Conversion</t>
  </si>
  <si>
    <t>(GSF)</t>
  </si>
  <si>
    <t>(Cost/GSF)*</t>
  </si>
  <si>
    <t>Cost</t>
  </si>
  <si>
    <t>Bid Date</t>
  </si>
  <si>
    <t>Date</t>
  </si>
  <si>
    <t>Classroom</t>
  </si>
  <si>
    <t>Teaching Lab</t>
  </si>
  <si>
    <t>Research Lab</t>
  </si>
  <si>
    <t>Study</t>
  </si>
  <si>
    <t>Office</t>
  </si>
  <si>
    <t>Space Detail for Remodeling Projects</t>
  </si>
  <si>
    <t>Audit/Exhib</t>
  </si>
  <si>
    <t>BEFORE</t>
  </si>
  <si>
    <t>AFTER</t>
  </si>
  <si>
    <t>Instr Media</t>
  </si>
  <si>
    <t>Space</t>
  </si>
  <si>
    <t>Support&amp; other assigned</t>
  </si>
  <si>
    <t>Totals</t>
  </si>
  <si>
    <t>*Apply Unit Cost to total GSF based on primary space type</t>
  </si>
  <si>
    <t>Remodeling/Renovation</t>
  </si>
  <si>
    <t>Total Construction - New &amp; Rem./Renov.</t>
  </si>
  <si>
    <t>Total</t>
  </si>
  <si>
    <t>SCHEDULE OF PROJECT COMPONENTS</t>
  </si>
  <si>
    <t>ESTIMATED COSTS</t>
  </si>
  <si>
    <t>Funded to</t>
  </si>
  <si>
    <t>Basic Construction Cost</t>
  </si>
  <si>
    <t xml:space="preserve"> Date</t>
  </si>
  <si>
    <t>2010-11</t>
  </si>
  <si>
    <t>2011-12</t>
  </si>
  <si>
    <t>2012-13</t>
  </si>
  <si>
    <t>2013-14</t>
  </si>
  <si>
    <t>2014-15</t>
  </si>
  <si>
    <t>Funded &amp; In CIP</t>
  </si>
  <si>
    <t>1. a.Construction Cost (from above)</t>
  </si>
  <si>
    <t xml:space="preserve">   Add'l/Extraordinary Const. Costs</t>
  </si>
  <si>
    <t xml:space="preserve">    b.Environmental Impacts/Mitigation</t>
  </si>
  <si>
    <t xml:space="preserve">    c.Site Preparation</t>
  </si>
  <si>
    <t xml:space="preserve">    d.Landscape/Irrigaiton</t>
  </si>
  <si>
    <t xml:space="preserve">    e.Plaza/Walks</t>
  </si>
  <si>
    <t xml:space="preserve">    f.Roadway Improvements</t>
  </si>
  <si>
    <t xml:space="preserve">    g.Parking 1500 spaces</t>
  </si>
  <si>
    <t xml:space="preserve">    h.Telecommunication outside</t>
  </si>
  <si>
    <t>Telecommunication inside</t>
  </si>
  <si>
    <t xml:space="preserve">    i.Electrical Service</t>
  </si>
  <si>
    <t xml:space="preserve">    j.Water Distribution</t>
  </si>
  <si>
    <t xml:space="preserve">    k.Sanitary Sewer System</t>
  </si>
  <si>
    <t xml:space="preserve">    l.Chilled Water System</t>
  </si>
  <si>
    <t xml:space="preserve">    m.Storm Water System</t>
  </si>
  <si>
    <t xml:space="preserve">    n.Energy Efficient Equipment</t>
  </si>
  <si>
    <t xml:space="preserve">    o.Security</t>
  </si>
  <si>
    <t xml:space="preserve">    p.Relocate Existing Modulars</t>
  </si>
  <si>
    <t xml:space="preserve">    q.Off Site Road</t>
  </si>
  <si>
    <t xml:space="preserve">    r. Lighting</t>
  </si>
  <si>
    <t xml:space="preserve">    s.Gateway/Entry</t>
  </si>
  <si>
    <t xml:space="preserve">    t.Entrance Drive</t>
  </si>
  <si>
    <t xml:space="preserve">    u. Boiler &amp; DHW</t>
  </si>
  <si>
    <t>Total Construction Costs</t>
  </si>
  <si>
    <t>2. Other Project Costs</t>
  </si>
  <si>
    <t xml:space="preserve">   a.Land/existing facility acquisition</t>
  </si>
  <si>
    <t xml:space="preserve">   b.Professional Fees</t>
  </si>
  <si>
    <t xml:space="preserve">   c.Fire Marshall Fees</t>
  </si>
  <si>
    <t xml:space="preserve">   d.Inspection Services</t>
  </si>
  <si>
    <t xml:space="preserve">   e.Insurance Consultant</t>
  </si>
  <si>
    <t xml:space="preserve">   f.Surveys &amp; Tests</t>
  </si>
  <si>
    <t xml:space="preserve">   g.Permit/Impact/Environmental Fees</t>
  </si>
  <si>
    <t xml:space="preserve">   h.Artwork</t>
  </si>
  <si>
    <t xml:space="preserve">   i.Moveable Furnishings &amp; Equipment</t>
  </si>
  <si>
    <t>Telecomm voice &amp; data equipment</t>
  </si>
  <si>
    <t xml:space="preserve">   j.Project Contingency</t>
  </si>
  <si>
    <t>Total - Other Project Costs</t>
  </si>
  <si>
    <t>ALL COSTS   1+2</t>
  </si>
  <si>
    <t>Appropriations to Date</t>
  </si>
  <si>
    <t>Project Costs Beyond CIP Period</t>
  </si>
  <si>
    <t>Source</t>
  </si>
  <si>
    <t>Fiscal Year</t>
  </si>
  <si>
    <t>Amount</t>
  </si>
  <si>
    <t>TOTAL</t>
  </si>
  <si>
    <t>PHASE II-iii - USFP Allied Health</t>
  </si>
  <si>
    <t>July 2013</t>
  </si>
  <si>
    <t>REV 04-06-10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</si>
</sst>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0"/>
      <name val="Antique Olv (W1)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9">
      <alignment/>
      <protection/>
    </xf>
    <xf numFmtId="0" fontId="3" fillId="0" borderId="0" xfId="59" applyFont="1" applyAlignment="1" applyProtection="1">
      <alignment horizontal="center"/>
      <protection hidden="1"/>
    </xf>
    <xf numFmtId="0" fontId="3" fillId="0" borderId="0" xfId="59" applyFont="1" applyFill="1" applyAlignment="1" applyProtection="1">
      <alignment horizontal="center"/>
      <protection hidden="1"/>
    </xf>
    <xf numFmtId="0" fontId="4" fillId="0" borderId="0" xfId="59" applyFont="1">
      <alignment/>
      <protection/>
    </xf>
    <xf numFmtId="0" fontId="2" fillId="0" borderId="10" xfId="59" applyFont="1" applyBorder="1">
      <alignment/>
      <protection/>
    </xf>
    <xf numFmtId="0" fontId="2" fillId="0" borderId="0" xfId="59" applyFont="1" applyBorder="1">
      <alignment/>
      <protection/>
    </xf>
    <xf numFmtId="0" fontId="5" fillId="0" borderId="0" xfId="59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2" fillId="0" borderId="11" xfId="59" applyFont="1" applyBorder="1">
      <alignment/>
      <protection/>
    </xf>
    <xf numFmtId="0" fontId="4" fillId="0" borderId="11" xfId="59" applyFont="1" applyBorder="1">
      <alignment/>
      <protection/>
    </xf>
    <xf numFmtId="0" fontId="2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164" fontId="2" fillId="0" borderId="0" xfId="44" applyNumberFormat="1" applyFont="1" applyAlignment="1">
      <alignment horizontal="center"/>
    </xf>
    <xf numFmtId="2" fontId="2" fillId="0" borderId="0" xfId="59" applyNumberFormat="1" applyFont="1" applyAlignment="1">
      <alignment horizontal="center"/>
      <protection/>
    </xf>
    <xf numFmtId="164" fontId="2" fillId="0" borderId="0" xfId="59" applyNumberFormat="1" applyFont="1" applyAlignment="1">
      <alignment horizontal="center"/>
      <protection/>
    </xf>
    <xf numFmtId="44" fontId="2" fillId="0" borderId="0" xfId="48" applyFont="1" applyFill="1" applyAlignment="1">
      <alignment horizontal="center"/>
    </xf>
    <xf numFmtId="165" fontId="2" fillId="0" borderId="0" xfId="48" applyNumberFormat="1" applyFont="1" applyAlignment="1">
      <alignment horizontal="center"/>
    </xf>
    <xf numFmtId="0" fontId="6" fillId="0" borderId="0" xfId="59" applyFont="1" applyAlignment="1">
      <alignment horizontal="centerContinuous"/>
      <protection/>
    </xf>
    <xf numFmtId="0" fontId="2" fillId="0" borderId="0" xfId="59" applyFont="1" applyAlignment="1">
      <alignment horizontal="centerContinuous"/>
      <protection/>
    </xf>
    <xf numFmtId="0" fontId="2" fillId="0" borderId="12" xfId="59" applyFont="1" applyBorder="1" applyAlignment="1">
      <alignment horizontal="centerContinuous"/>
      <protection/>
    </xf>
    <xf numFmtId="0" fontId="2" fillId="0" borderId="13" xfId="59" applyFont="1" applyBorder="1" applyAlignment="1">
      <alignment horizontal="centerContinuous"/>
      <protection/>
    </xf>
    <xf numFmtId="0" fontId="2" fillId="0" borderId="14" xfId="59" applyFont="1" applyBorder="1" applyAlignment="1">
      <alignment horizontal="center"/>
      <protection/>
    </xf>
    <xf numFmtId="0" fontId="2" fillId="0" borderId="15" xfId="59" applyFont="1" applyBorder="1" applyAlignment="1">
      <alignment horizontal="center"/>
      <protection/>
    </xf>
    <xf numFmtId="0" fontId="2" fillId="0" borderId="16" xfId="59" applyFont="1" applyBorder="1" applyAlignment="1">
      <alignment horizontal="center"/>
      <protection/>
    </xf>
    <xf numFmtId="164" fontId="2" fillId="0" borderId="0" xfId="44" applyNumberFormat="1" applyFont="1" applyAlignment="1">
      <alignment/>
    </xf>
    <xf numFmtId="0" fontId="6" fillId="0" borderId="0" xfId="59" applyFont="1" applyFill="1" applyAlignment="1">
      <alignment horizontal="center"/>
      <protection/>
    </xf>
    <xf numFmtId="0" fontId="6" fillId="0" borderId="17" xfId="59" applyFont="1" applyBorder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6" fillId="0" borderId="18" xfId="59" applyFont="1" applyBorder="1" applyAlignment="1">
      <alignment horizontal="center"/>
      <protection/>
    </xf>
    <xf numFmtId="164" fontId="2" fillId="0" borderId="19" xfId="44" applyNumberFormat="1" applyFont="1" applyBorder="1" applyAlignment="1">
      <alignment/>
    </xf>
    <xf numFmtId="165" fontId="2" fillId="0" borderId="19" xfId="48" applyNumberFormat="1" applyFont="1" applyBorder="1" applyAlignment="1">
      <alignment/>
    </xf>
    <xf numFmtId="0" fontId="2" fillId="0" borderId="20" xfId="59" applyFont="1" applyBorder="1">
      <alignment/>
      <protection/>
    </xf>
    <xf numFmtId="0" fontId="2" fillId="0" borderId="17" xfId="59" applyFont="1" applyBorder="1">
      <alignment/>
      <protection/>
    </xf>
    <xf numFmtId="0" fontId="2" fillId="0" borderId="21" xfId="59" applyFont="1" applyBorder="1">
      <alignment/>
      <protection/>
    </xf>
    <xf numFmtId="164" fontId="2" fillId="0" borderId="20" xfId="59" applyNumberFormat="1" applyFont="1" applyBorder="1">
      <alignment/>
      <protection/>
    </xf>
    <xf numFmtId="0" fontId="2" fillId="0" borderId="22" xfId="59" applyFont="1" applyBorder="1" applyAlignment="1">
      <alignment horizontal="center"/>
      <protection/>
    </xf>
    <xf numFmtId="0" fontId="6" fillId="0" borderId="23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2" xfId="59" applyFont="1" applyBorder="1">
      <alignment/>
      <protection/>
    </xf>
    <xf numFmtId="165" fontId="2" fillId="0" borderId="0" xfId="48" applyNumberFormat="1" applyFont="1" applyAlignment="1">
      <alignment/>
    </xf>
    <xf numFmtId="0" fontId="2" fillId="0" borderId="25" xfId="59" applyFont="1" applyBorder="1">
      <alignment/>
      <protection/>
    </xf>
    <xf numFmtId="165" fontId="2" fillId="0" borderId="25" xfId="48" applyNumberFormat="1" applyFont="1" applyBorder="1" applyAlignment="1">
      <alignment/>
    </xf>
    <xf numFmtId="165" fontId="2" fillId="0" borderId="0" xfId="48" applyNumberFormat="1" applyFont="1" applyBorder="1" applyAlignment="1">
      <alignment/>
    </xf>
    <xf numFmtId="165" fontId="2" fillId="0" borderId="0" xfId="59" applyNumberFormat="1" applyFont="1">
      <alignment/>
      <protection/>
    </xf>
    <xf numFmtId="2" fontId="2" fillId="0" borderId="0" xfId="59" applyNumberFormat="1" applyFont="1" applyBorder="1">
      <alignment/>
      <protection/>
    </xf>
    <xf numFmtId="0" fontId="2" fillId="0" borderId="0" xfId="59" applyFont="1" applyAlignment="1">
      <alignment horizontal="left"/>
      <protection/>
    </xf>
    <xf numFmtId="42" fontId="2" fillId="0" borderId="0" xfId="59" applyNumberFormat="1">
      <alignment/>
      <protection/>
    </xf>
    <xf numFmtId="165" fontId="2" fillId="0" borderId="0" xfId="59" applyNumberFormat="1" applyFont="1" applyAlignment="1">
      <alignment horizontal="center"/>
      <protection/>
    </xf>
    <xf numFmtId="42" fontId="2" fillId="0" borderId="0" xfId="48" applyNumberFormat="1" applyFont="1" applyAlignment="1">
      <alignment/>
    </xf>
    <xf numFmtId="42" fontId="2" fillId="0" borderId="0" xfId="48" applyNumberFormat="1" applyFont="1" applyFill="1" applyAlignment="1">
      <alignment/>
    </xf>
    <xf numFmtId="42" fontId="2" fillId="0" borderId="25" xfId="48" applyNumberFormat="1" applyFont="1" applyBorder="1" applyAlignment="1">
      <alignment/>
    </xf>
    <xf numFmtId="37" fontId="2" fillId="0" borderId="0" xfId="59" applyNumberFormat="1">
      <alignment/>
      <protection/>
    </xf>
    <xf numFmtId="0" fontId="2" fillId="0" borderId="0" xfId="59" applyFont="1" applyAlignment="1">
      <alignment horizontal="left" wrapText="1"/>
      <protection/>
    </xf>
    <xf numFmtId="0" fontId="7" fillId="0" borderId="10" xfId="59" applyFont="1" applyBorder="1" applyProtection="1">
      <alignment/>
      <protection hidden="1"/>
    </xf>
    <xf numFmtId="17" fontId="2" fillId="0" borderId="0" xfId="59" applyNumberFormat="1" applyFont="1" applyAlignment="1" quotePrefix="1">
      <alignment horizontal="center"/>
      <protection/>
    </xf>
    <xf numFmtId="0" fontId="2" fillId="0" borderId="0" xfId="59" applyAlignment="1">
      <alignment horizontal="center"/>
      <protection/>
    </xf>
    <xf numFmtId="16" fontId="2" fillId="0" borderId="0" xfId="59" applyNumberFormat="1" applyFont="1" quotePrefix="1">
      <alignment/>
      <protection/>
    </xf>
    <xf numFmtId="165" fontId="2" fillId="0" borderId="19" xfId="48" applyNumberFormat="1" applyFont="1" applyBorder="1" applyAlignment="1">
      <alignment horizontal="right"/>
    </xf>
    <xf numFmtId="42" fontId="8" fillId="0" borderId="0" xfId="59" applyNumberFormat="1" applyFont="1" applyAlignment="1">
      <alignment horizontal="right"/>
      <protection/>
    </xf>
    <xf numFmtId="165" fontId="2" fillId="0" borderId="0" xfId="59" applyNumberFormat="1">
      <alignment/>
      <protection/>
    </xf>
    <xf numFmtId="0" fontId="2" fillId="0" borderId="0" xfId="59" applyFont="1" applyAlignment="1" quotePrefix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Currency 2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E67" sqref="E67"/>
    </sheetView>
  </sheetViews>
  <sheetFormatPr defaultColWidth="9.140625" defaultRowHeight="15"/>
  <cols>
    <col min="1" max="10" width="14.8515625" style="0" customWidth="1"/>
  </cols>
  <sheetData>
    <row r="1" spans="1:10" ht="14.25" customHeight="1" thickTop="1">
      <c r="A1" s="5" t="s">
        <v>0</v>
      </c>
      <c r="B1" s="5"/>
      <c r="C1" s="5"/>
      <c r="D1" s="5"/>
      <c r="E1" s="54" t="s">
        <v>100</v>
      </c>
      <c r="F1" s="5"/>
      <c r="G1" s="5"/>
      <c r="H1" s="5"/>
      <c r="I1" s="5"/>
      <c r="J1" s="5"/>
    </row>
    <row r="2" spans="1:10" ht="14.25" customHeight="1">
      <c r="A2" s="6" t="s">
        <v>1</v>
      </c>
      <c r="B2" s="6"/>
      <c r="C2" s="6"/>
      <c r="D2" s="6"/>
      <c r="E2" s="6"/>
      <c r="F2" s="7"/>
      <c r="G2" s="6"/>
      <c r="H2" s="6"/>
      <c r="I2" s="6"/>
      <c r="J2" s="6" t="s">
        <v>2</v>
      </c>
    </row>
    <row r="3" spans="1:10" ht="14.2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4.25" customHeight="1">
      <c r="A4" s="8" t="s">
        <v>3</v>
      </c>
      <c r="B4" s="8"/>
      <c r="C4" s="8"/>
      <c r="D4" s="4" t="s">
        <v>4</v>
      </c>
      <c r="E4" s="8"/>
      <c r="F4" s="8"/>
      <c r="G4" s="8"/>
      <c r="H4" s="8" t="s">
        <v>5</v>
      </c>
      <c r="I4" s="8"/>
      <c r="J4" s="4" t="s">
        <v>6</v>
      </c>
    </row>
    <row r="5" spans="1:10" ht="14.25" customHeight="1" thickBot="1">
      <c r="A5" s="9" t="s">
        <v>7</v>
      </c>
      <c r="B5" s="9"/>
      <c r="C5" s="9"/>
      <c r="D5" s="10" t="s">
        <v>98</v>
      </c>
      <c r="E5" s="9"/>
      <c r="F5" s="9"/>
      <c r="G5" s="9"/>
      <c r="H5" s="9" t="s">
        <v>8</v>
      </c>
      <c r="I5" s="9"/>
      <c r="J5" s="9"/>
    </row>
    <row r="6" spans="1:10" ht="14.25" customHeight="1" thickTop="1">
      <c r="A6" s="8"/>
      <c r="B6" s="8"/>
      <c r="C6" s="11" t="s">
        <v>9</v>
      </c>
      <c r="D6" s="8"/>
      <c r="E6" s="8"/>
      <c r="F6" s="8"/>
      <c r="G6" s="8"/>
      <c r="H6" s="8"/>
      <c r="I6" s="8"/>
      <c r="J6" s="8"/>
    </row>
    <row r="7" spans="1:10" ht="14.25" customHeight="1">
      <c r="A7" s="11" t="s">
        <v>10</v>
      </c>
      <c r="B7" s="11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8"/>
      <c r="J7" s="8"/>
    </row>
    <row r="8" spans="1:10" ht="14.25" customHeight="1">
      <c r="A8" s="12" t="s">
        <v>18</v>
      </c>
      <c r="B8" s="12" t="s">
        <v>19</v>
      </c>
      <c r="C8" s="12" t="s">
        <v>20</v>
      </c>
      <c r="D8" s="12" t="s">
        <v>21</v>
      </c>
      <c r="E8" s="12" t="s">
        <v>22</v>
      </c>
      <c r="F8" s="12" t="s">
        <v>23</v>
      </c>
      <c r="G8" s="12" t="s">
        <v>24</v>
      </c>
      <c r="H8" s="12" t="s">
        <v>25</v>
      </c>
      <c r="I8" s="8"/>
      <c r="J8" s="8"/>
    </row>
    <row r="9" spans="1:10" ht="14.25" customHeight="1">
      <c r="A9" s="46" t="s">
        <v>26</v>
      </c>
      <c r="B9" s="13">
        <v>5500</v>
      </c>
      <c r="C9" s="14"/>
      <c r="D9" s="15"/>
      <c r="E9" s="16"/>
      <c r="F9" s="17"/>
      <c r="G9" s="55">
        <v>40513</v>
      </c>
      <c r="H9" s="61" t="s">
        <v>99</v>
      </c>
      <c r="I9" s="8"/>
      <c r="J9" s="8"/>
    </row>
    <row r="10" spans="1:10" ht="14.25" customHeight="1">
      <c r="A10" s="46" t="s">
        <v>27</v>
      </c>
      <c r="B10" s="13">
        <v>4500</v>
      </c>
      <c r="C10" s="14"/>
      <c r="D10" s="15"/>
      <c r="E10" s="16"/>
      <c r="F10" s="17"/>
      <c r="G10" s="12"/>
      <c r="H10" s="8"/>
      <c r="I10" s="8"/>
      <c r="J10" s="8"/>
    </row>
    <row r="11" spans="1:10" ht="14.25" customHeight="1">
      <c r="A11" s="46" t="s">
        <v>28</v>
      </c>
      <c r="B11" s="13">
        <v>4500</v>
      </c>
      <c r="C11" s="14"/>
      <c r="D11" s="15"/>
      <c r="E11" s="16"/>
      <c r="F11" s="17"/>
      <c r="G11" s="12"/>
      <c r="H11" s="8"/>
      <c r="I11" s="8"/>
      <c r="J11" s="8"/>
    </row>
    <row r="12" spans="1:10" ht="14.25" customHeight="1">
      <c r="A12" s="46" t="s">
        <v>29</v>
      </c>
      <c r="B12" s="13">
        <v>0</v>
      </c>
      <c r="C12" s="14"/>
      <c r="D12" s="15"/>
      <c r="E12" s="16"/>
      <c r="F12" s="17"/>
      <c r="G12" s="12"/>
      <c r="H12" s="8"/>
      <c r="I12" s="8"/>
      <c r="J12" s="8"/>
    </row>
    <row r="13" spans="1:10" ht="14.25" customHeight="1">
      <c r="A13" s="46" t="s">
        <v>30</v>
      </c>
      <c r="B13" s="13">
        <v>6000</v>
      </c>
      <c r="C13" s="14"/>
      <c r="D13" s="15"/>
      <c r="E13" s="16"/>
      <c r="F13" s="17"/>
      <c r="G13" s="18" t="s">
        <v>31</v>
      </c>
      <c r="H13" s="19"/>
      <c r="I13" s="19"/>
      <c r="J13" s="19"/>
    </row>
    <row r="14" spans="1:10" ht="14.25" customHeight="1">
      <c r="A14" s="46" t="s">
        <v>32</v>
      </c>
      <c r="B14" s="13">
        <v>0</v>
      </c>
      <c r="C14" s="14"/>
      <c r="D14" s="15"/>
      <c r="E14" s="16"/>
      <c r="F14" s="17"/>
      <c r="G14" s="20" t="s">
        <v>33</v>
      </c>
      <c r="H14" s="21"/>
      <c r="I14" s="20" t="s">
        <v>34</v>
      </c>
      <c r="J14" s="21"/>
    </row>
    <row r="15" spans="1:10" ht="14.25" customHeight="1">
      <c r="A15" s="46" t="s">
        <v>35</v>
      </c>
      <c r="B15" s="13">
        <v>1200</v>
      </c>
      <c r="C15" s="14"/>
      <c r="D15" s="15"/>
      <c r="E15" s="16"/>
      <c r="F15" s="17"/>
      <c r="G15" s="22" t="s">
        <v>36</v>
      </c>
      <c r="H15" s="23" t="s">
        <v>11</v>
      </c>
      <c r="I15" s="22" t="s">
        <v>36</v>
      </c>
      <c r="J15" s="24" t="s">
        <v>11</v>
      </c>
    </row>
    <row r="16" spans="1:10" ht="14.25" customHeight="1">
      <c r="A16" s="53" t="s">
        <v>37</v>
      </c>
      <c r="B16" s="25">
        <v>0</v>
      </c>
      <c r="C16" s="8"/>
      <c r="D16" s="8"/>
      <c r="E16" s="26"/>
      <c r="F16" s="8"/>
      <c r="G16" s="27" t="s">
        <v>18</v>
      </c>
      <c r="H16" s="28" t="s">
        <v>19</v>
      </c>
      <c r="I16" s="27" t="s">
        <v>18</v>
      </c>
      <c r="J16" s="29" t="s">
        <v>19</v>
      </c>
    </row>
    <row r="17" spans="1:10" ht="14.25" customHeight="1" thickBot="1">
      <c r="A17" s="8" t="s">
        <v>38</v>
      </c>
      <c r="B17" s="30">
        <f>SUM(B9:B16)</f>
        <v>21700</v>
      </c>
      <c r="C17" s="14">
        <v>1.5</v>
      </c>
      <c r="D17" s="30">
        <f>MMULT(B17,C17)</f>
        <v>32550</v>
      </c>
      <c r="E17" s="45">
        <v>245</v>
      </c>
      <c r="F17" s="30">
        <f>MMULT(D17,E17)</f>
        <v>7974750</v>
      </c>
      <c r="G17" s="27"/>
      <c r="H17" s="28"/>
      <c r="I17" s="27"/>
      <c r="J17" s="29"/>
    </row>
    <row r="18" spans="1:10" ht="14.25" customHeight="1" thickTop="1">
      <c r="A18" s="8" t="s">
        <v>39</v>
      </c>
      <c r="B18" s="8"/>
      <c r="C18" s="8"/>
      <c r="D18" s="8"/>
      <c r="E18" s="8"/>
      <c r="F18" s="8"/>
      <c r="G18" s="27"/>
      <c r="H18" s="28"/>
      <c r="I18" s="27"/>
      <c r="J18" s="29"/>
    </row>
    <row r="19" spans="1:10" ht="14.25" customHeight="1">
      <c r="A19" s="8"/>
      <c r="B19" s="8"/>
      <c r="C19" s="8"/>
      <c r="D19" s="8"/>
      <c r="E19" s="8"/>
      <c r="F19" s="8"/>
      <c r="G19" s="27"/>
      <c r="H19" s="28"/>
      <c r="I19" s="27"/>
      <c r="J19" s="29"/>
    </row>
    <row r="20" spans="1:10" ht="14.25" customHeight="1">
      <c r="A20" s="8" t="s">
        <v>40</v>
      </c>
      <c r="B20" s="8"/>
      <c r="C20" s="8"/>
      <c r="D20" s="8"/>
      <c r="E20" s="8"/>
      <c r="F20" s="8"/>
      <c r="G20" s="27"/>
      <c r="H20" s="28"/>
      <c r="I20" s="27"/>
      <c r="J20" s="29"/>
    </row>
    <row r="21" spans="1:10" ht="14.25" customHeight="1">
      <c r="A21" s="8"/>
      <c r="B21" s="32"/>
      <c r="C21" s="8"/>
      <c r="D21" s="32"/>
      <c r="E21" s="8"/>
      <c r="F21" s="32"/>
      <c r="G21" s="27"/>
      <c r="H21" s="28"/>
      <c r="I21" s="27"/>
      <c r="J21" s="29"/>
    </row>
    <row r="22" spans="1:10" ht="14.25" customHeight="1">
      <c r="A22" s="8"/>
      <c r="B22" s="6"/>
      <c r="C22" s="8"/>
      <c r="D22" s="6"/>
      <c r="E22" s="8"/>
      <c r="F22" s="6"/>
      <c r="G22" s="27"/>
      <c r="H22" s="28"/>
      <c r="I22" s="27"/>
      <c r="J22" s="29"/>
    </row>
    <row r="23" spans="1:10" ht="14.25" customHeight="1">
      <c r="A23" s="8" t="s">
        <v>41</v>
      </c>
      <c r="B23" s="6"/>
      <c r="C23" s="8"/>
      <c r="D23" s="6"/>
      <c r="E23" s="8"/>
      <c r="F23" s="6"/>
      <c r="G23" s="33"/>
      <c r="H23" s="34"/>
      <c r="I23" s="27"/>
      <c r="J23" s="34"/>
    </row>
    <row r="24" spans="1:10" ht="14.25" customHeight="1" thickBot="1">
      <c r="A24" s="8"/>
      <c r="B24" s="35">
        <f>SUM(B17,B21)</f>
        <v>21700</v>
      </c>
      <c r="C24" s="8"/>
      <c r="D24" s="35">
        <f>SUM(D17,D21)</f>
        <v>32550</v>
      </c>
      <c r="E24" s="8"/>
      <c r="F24" s="35">
        <f>SUM(F17,F21)</f>
        <v>7974750</v>
      </c>
      <c r="G24" s="36" t="s">
        <v>42</v>
      </c>
      <c r="H24" s="37"/>
      <c r="I24" s="38" t="s">
        <v>42</v>
      </c>
      <c r="J24" s="37"/>
    </row>
    <row r="25" spans="1:10" ht="14.25" customHeight="1" thickTop="1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4.25" customHeight="1">
      <c r="A26" s="8"/>
      <c r="B26" s="8"/>
      <c r="C26" s="8"/>
      <c r="D26" s="8"/>
      <c r="E26" s="8"/>
      <c r="F26" s="6"/>
      <c r="G26" s="8"/>
      <c r="H26" s="8"/>
      <c r="I26" s="8"/>
      <c r="J26" s="8"/>
    </row>
    <row r="27" spans="1:10" ht="14.25" customHeight="1">
      <c r="A27" s="8" t="s">
        <v>43</v>
      </c>
      <c r="B27" s="8"/>
      <c r="C27" s="8"/>
      <c r="D27" s="8"/>
      <c r="E27" s="19" t="s">
        <v>44</v>
      </c>
      <c r="F27" s="19"/>
      <c r="G27" s="19"/>
      <c r="H27" s="19"/>
      <c r="I27" s="19"/>
      <c r="J27" s="19"/>
    </row>
    <row r="28" spans="1:10" ht="14.25" customHeight="1">
      <c r="A28" s="8"/>
      <c r="B28" s="8"/>
      <c r="C28" s="8"/>
      <c r="D28" s="11" t="s">
        <v>45</v>
      </c>
      <c r="E28" s="8"/>
      <c r="F28" s="8"/>
      <c r="G28" s="8"/>
      <c r="H28" s="8"/>
      <c r="I28" s="8"/>
      <c r="J28" s="11"/>
    </row>
    <row r="29" spans="1:10" ht="14.25" customHeight="1">
      <c r="A29" s="8" t="s">
        <v>46</v>
      </c>
      <c r="B29" s="8"/>
      <c r="C29" s="8"/>
      <c r="D29" s="12" t="s">
        <v>47</v>
      </c>
      <c r="E29" s="2" t="s">
        <v>48</v>
      </c>
      <c r="F29" s="3" t="s">
        <v>49</v>
      </c>
      <c r="G29" s="3" t="s">
        <v>50</v>
      </c>
      <c r="H29" s="3" t="s">
        <v>51</v>
      </c>
      <c r="I29" s="3" t="s">
        <v>52</v>
      </c>
      <c r="J29" s="12" t="s">
        <v>53</v>
      </c>
    </row>
    <row r="30" spans="1:10" ht="14.25" customHeight="1">
      <c r="A30" s="8" t="s">
        <v>54</v>
      </c>
      <c r="B30" s="8"/>
      <c r="C30" s="8"/>
      <c r="D30" s="49"/>
      <c r="E30" s="49">
        <f>SUM(F24)</f>
        <v>7974750</v>
      </c>
      <c r="F30" s="40"/>
      <c r="G30" s="40"/>
      <c r="H30" s="40"/>
      <c r="I30" s="40"/>
      <c r="J30" s="40">
        <f>SUM(D30:I30)</f>
        <v>7974750</v>
      </c>
    </row>
    <row r="31" spans="1:10" ht="14.25" customHeight="1">
      <c r="A31" s="8" t="s">
        <v>55</v>
      </c>
      <c r="B31" s="8"/>
      <c r="C31" s="8"/>
      <c r="D31" s="50"/>
      <c r="E31" s="50"/>
      <c r="F31" s="40"/>
      <c r="G31" s="40"/>
      <c r="H31" s="40"/>
      <c r="I31" s="40"/>
      <c r="J31" s="40"/>
    </row>
    <row r="32" spans="1:10" ht="14.25" customHeight="1">
      <c r="A32" s="8" t="s">
        <v>56</v>
      </c>
      <c r="B32" s="8"/>
      <c r="C32" s="8"/>
      <c r="D32" s="50"/>
      <c r="E32" s="50">
        <v>0</v>
      </c>
      <c r="F32" s="40"/>
      <c r="G32" s="40"/>
      <c r="H32" s="40"/>
      <c r="I32" s="40"/>
      <c r="J32" s="40">
        <f aca="true" t="shared" si="0" ref="J32:J52">SUM(D32:I32)</f>
        <v>0</v>
      </c>
    </row>
    <row r="33" spans="1:10" ht="14.25" customHeight="1">
      <c r="A33" s="8" t="s">
        <v>57</v>
      </c>
      <c r="B33" s="8"/>
      <c r="C33" s="8"/>
      <c r="D33" s="49"/>
      <c r="E33" s="49">
        <v>50000</v>
      </c>
      <c r="F33" s="40"/>
      <c r="G33" s="40"/>
      <c r="H33" s="40"/>
      <c r="I33" s="40"/>
      <c r="J33" s="40">
        <f t="shared" si="0"/>
        <v>50000</v>
      </c>
    </row>
    <row r="34" spans="1:10" ht="14.25" customHeight="1">
      <c r="A34" s="8" t="s">
        <v>58</v>
      </c>
      <c r="B34" s="8"/>
      <c r="C34" s="8"/>
      <c r="D34" s="49"/>
      <c r="E34" s="49">
        <v>25000</v>
      </c>
      <c r="F34" s="40"/>
      <c r="G34" s="40"/>
      <c r="H34" s="40"/>
      <c r="I34" s="40"/>
      <c r="J34" s="40">
        <f t="shared" si="0"/>
        <v>25000</v>
      </c>
    </row>
    <row r="35" spans="1:10" ht="14.25" customHeight="1">
      <c r="A35" s="8" t="s">
        <v>59</v>
      </c>
      <c r="B35" s="8"/>
      <c r="C35" s="8"/>
      <c r="D35" s="49"/>
      <c r="E35" s="49">
        <v>15000</v>
      </c>
      <c r="F35" s="40"/>
      <c r="G35" s="1"/>
      <c r="H35" s="40"/>
      <c r="I35" s="40"/>
      <c r="J35" s="40">
        <f t="shared" si="0"/>
        <v>15000</v>
      </c>
    </row>
    <row r="36" spans="1:10" ht="14.25" customHeight="1">
      <c r="A36" s="8" t="s">
        <v>60</v>
      </c>
      <c r="B36" s="8"/>
      <c r="C36" s="8"/>
      <c r="D36" s="49"/>
      <c r="E36" s="49">
        <v>10000</v>
      </c>
      <c r="F36" s="40"/>
      <c r="G36" s="40"/>
      <c r="H36" s="40"/>
      <c r="I36" s="40"/>
      <c r="J36" s="40">
        <f t="shared" si="0"/>
        <v>10000</v>
      </c>
    </row>
    <row r="37" spans="1:10" ht="14.25" customHeight="1">
      <c r="A37" s="8" t="s">
        <v>61</v>
      </c>
      <c r="B37" s="8"/>
      <c r="C37" s="8"/>
      <c r="D37" s="49"/>
      <c r="E37" s="49">
        <v>0</v>
      </c>
      <c r="F37" s="40"/>
      <c r="G37" s="40"/>
      <c r="H37" s="40"/>
      <c r="I37" s="40"/>
      <c r="J37" s="40">
        <f t="shared" si="0"/>
        <v>0</v>
      </c>
    </row>
    <row r="38" spans="1:10" ht="14.25" customHeight="1">
      <c r="A38" s="8" t="s">
        <v>62</v>
      </c>
      <c r="B38" s="8"/>
      <c r="C38" s="8"/>
      <c r="D38" s="49"/>
      <c r="E38" s="49">
        <v>35000</v>
      </c>
      <c r="F38" s="40"/>
      <c r="G38" s="40"/>
      <c r="H38" s="40"/>
      <c r="I38" s="40"/>
      <c r="J38" s="40">
        <f t="shared" si="0"/>
        <v>35000</v>
      </c>
    </row>
    <row r="39" spans="1:10" ht="14.25" customHeight="1">
      <c r="A39" s="1"/>
      <c r="B39" s="1" t="s">
        <v>63</v>
      </c>
      <c r="C39" s="1"/>
      <c r="D39" s="47"/>
      <c r="E39" s="47">
        <v>50000</v>
      </c>
      <c r="F39" s="1"/>
      <c r="G39" s="1"/>
      <c r="H39" s="1"/>
      <c r="I39" s="1"/>
      <c r="J39" s="40">
        <f t="shared" si="0"/>
        <v>50000</v>
      </c>
    </row>
    <row r="40" spans="1:10" ht="14.25" customHeight="1">
      <c r="A40" s="8" t="s">
        <v>64</v>
      </c>
      <c r="B40" s="8"/>
      <c r="C40" s="8"/>
      <c r="D40" s="49"/>
      <c r="E40" s="49">
        <v>15000</v>
      </c>
      <c r="F40" s="40"/>
      <c r="G40" s="40"/>
      <c r="H40" s="40"/>
      <c r="I40" s="40"/>
      <c r="J40" s="40">
        <f t="shared" si="0"/>
        <v>15000</v>
      </c>
    </row>
    <row r="41" spans="1:10" ht="14.25" customHeight="1">
      <c r="A41" s="8" t="s">
        <v>65</v>
      </c>
      <c r="B41" s="8"/>
      <c r="C41" s="8"/>
      <c r="D41" s="49"/>
      <c r="E41" s="49">
        <v>15000</v>
      </c>
      <c r="F41" s="40"/>
      <c r="G41" s="40"/>
      <c r="H41" s="40"/>
      <c r="I41" s="40"/>
      <c r="J41" s="40">
        <f t="shared" si="0"/>
        <v>15000</v>
      </c>
    </row>
    <row r="42" spans="1:10" ht="14.25" customHeight="1">
      <c r="A42" s="8" t="s">
        <v>66</v>
      </c>
      <c r="B42" s="8"/>
      <c r="C42" s="8"/>
      <c r="D42" s="49"/>
      <c r="E42" s="49">
        <v>10000</v>
      </c>
      <c r="F42" s="40"/>
      <c r="G42" s="40"/>
      <c r="H42" s="40"/>
      <c r="I42" s="40"/>
      <c r="J42" s="40">
        <f t="shared" si="0"/>
        <v>10000</v>
      </c>
    </row>
    <row r="43" spans="1:10" ht="14.25" customHeight="1">
      <c r="A43" s="8" t="s">
        <v>67</v>
      </c>
      <c r="B43" s="8"/>
      <c r="C43" s="8"/>
      <c r="D43" s="49"/>
      <c r="E43" s="49">
        <v>25000</v>
      </c>
      <c r="F43" s="40"/>
      <c r="G43" s="40"/>
      <c r="H43" s="40"/>
      <c r="I43" s="40"/>
      <c r="J43" s="40">
        <f t="shared" si="0"/>
        <v>25000</v>
      </c>
    </row>
    <row r="44" spans="1:10" ht="14.25" customHeight="1">
      <c r="A44" s="8" t="s">
        <v>68</v>
      </c>
      <c r="B44" s="8"/>
      <c r="C44" s="8"/>
      <c r="D44" s="49"/>
      <c r="E44" s="49">
        <v>10000</v>
      </c>
      <c r="F44" s="40"/>
      <c r="G44" s="40"/>
      <c r="H44" s="40"/>
      <c r="I44" s="40"/>
      <c r="J44" s="40">
        <f t="shared" si="0"/>
        <v>10000</v>
      </c>
    </row>
    <row r="45" spans="1:10" ht="14.25" customHeight="1">
      <c r="A45" s="8" t="s">
        <v>69</v>
      </c>
      <c r="B45" s="8"/>
      <c r="C45" s="8"/>
      <c r="D45" s="49"/>
      <c r="E45" s="49">
        <v>0</v>
      </c>
      <c r="F45" s="40"/>
      <c r="G45" s="40"/>
      <c r="H45" s="40"/>
      <c r="I45" s="40"/>
      <c r="J45" s="40">
        <f t="shared" si="0"/>
        <v>0</v>
      </c>
    </row>
    <row r="46" spans="1:10" ht="14.25" customHeight="1">
      <c r="A46" s="8" t="s">
        <v>70</v>
      </c>
      <c r="B46" s="8"/>
      <c r="C46" s="8"/>
      <c r="D46" s="47"/>
      <c r="E46" s="47">
        <v>0</v>
      </c>
      <c r="F46" s="40"/>
      <c r="G46" s="40"/>
      <c r="H46" s="40"/>
      <c r="I46" s="40"/>
      <c r="J46" s="40">
        <f t="shared" si="0"/>
        <v>0</v>
      </c>
    </row>
    <row r="47" spans="1:10" ht="14.25" customHeight="1">
      <c r="A47" s="8" t="s">
        <v>71</v>
      </c>
      <c r="B47" s="8"/>
      <c r="C47" s="8"/>
      <c r="D47" s="49"/>
      <c r="E47" s="49">
        <v>0</v>
      </c>
      <c r="F47" s="40"/>
      <c r="G47" s="40"/>
      <c r="H47" s="40"/>
      <c r="I47" s="40"/>
      <c r="J47" s="40">
        <f t="shared" si="0"/>
        <v>0</v>
      </c>
    </row>
    <row r="48" spans="1:10" ht="14.25" customHeight="1">
      <c r="A48" s="8" t="s">
        <v>72</v>
      </c>
      <c r="B48" s="8"/>
      <c r="C48" s="8"/>
      <c r="D48" s="49"/>
      <c r="E48" s="49">
        <v>0</v>
      </c>
      <c r="F48" s="40"/>
      <c r="G48" s="40"/>
      <c r="H48" s="40"/>
      <c r="I48" s="40"/>
      <c r="J48" s="40">
        <f t="shared" si="0"/>
        <v>0</v>
      </c>
    </row>
    <row r="49" spans="1:10" ht="14.25" customHeight="1">
      <c r="A49" s="8" t="s">
        <v>73</v>
      </c>
      <c r="B49" s="8"/>
      <c r="C49" s="8"/>
      <c r="D49" s="49"/>
      <c r="E49" s="49">
        <v>25000</v>
      </c>
      <c r="F49" s="40"/>
      <c r="G49" s="40"/>
      <c r="H49" s="40"/>
      <c r="I49" s="40"/>
      <c r="J49" s="40">
        <f t="shared" si="0"/>
        <v>25000</v>
      </c>
    </row>
    <row r="50" spans="1:10" ht="14.25" customHeight="1">
      <c r="A50" s="8" t="s">
        <v>74</v>
      </c>
      <c r="B50" s="8"/>
      <c r="C50" s="8"/>
      <c r="D50" s="49"/>
      <c r="E50" s="49">
        <v>0</v>
      </c>
      <c r="F50" s="40"/>
      <c r="G50" s="40"/>
      <c r="H50" s="40"/>
      <c r="I50" s="40"/>
      <c r="J50" s="40">
        <f t="shared" si="0"/>
        <v>0</v>
      </c>
    </row>
    <row r="51" spans="1:10" ht="14.25" customHeight="1">
      <c r="A51" s="8" t="s">
        <v>75</v>
      </c>
      <c r="B51" s="8"/>
      <c r="C51" s="8"/>
      <c r="D51" s="49"/>
      <c r="E51" s="49">
        <v>0</v>
      </c>
      <c r="F51" s="40"/>
      <c r="G51" s="40"/>
      <c r="H51" s="40"/>
      <c r="I51" s="40"/>
      <c r="J51" s="40">
        <f t="shared" si="0"/>
        <v>0</v>
      </c>
    </row>
    <row r="52" spans="1:10" ht="14.25" customHeight="1">
      <c r="A52" s="1" t="s">
        <v>76</v>
      </c>
      <c r="B52" s="8"/>
      <c r="C52" s="8"/>
      <c r="D52" s="49"/>
      <c r="E52" s="49">
        <v>20000</v>
      </c>
      <c r="F52" s="40"/>
      <c r="G52" s="40"/>
      <c r="H52" s="40"/>
      <c r="I52" s="40"/>
      <c r="J52" s="40">
        <f t="shared" si="0"/>
        <v>20000</v>
      </c>
    </row>
    <row r="53" spans="1:10" ht="14.25" customHeight="1">
      <c r="A53" s="41" t="s">
        <v>77</v>
      </c>
      <c r="B53" s="41"/>
      <c r="C53" s="41"/>
      <c r="D53" s="42">
        <f>SUM(D30:D52)</f>
        <v>0</v>
      </c>
      <c r="E53" s="51">
        <f>SUM(E30:E52)</f>
        <v>8279750</v>
      </c>
      <c r="F53" s="42">
        <v>0</v>
      </c>
      <c r="G53" s="42">
        <v>0</v>
      </c>
      <c r="H53" s="42">
        <v>0</v>
      </c>
      <c r="I53" s="42">
        <v>0</v>
      </c>
      <c r="J53" s="51">
        <f>SUM(J30:J52)</f>
        <v>8279750</v>
      </c>
    </row>
    <row r="54" spans="1:10" ht="14.25" customHeight="1">
      <c r="A54" s="6"/>
      <c r="B54" s="6"/>
      <c r="C54" s="6"/>
      <c r="D54" s="43"/>
      <c r="E54" s="43"/>
      <c r="F54" s="43"/>
      <c r="G54" s="43"/>
      <c r="H54" s="43"/>
      <c r="I54" s="43"/>
      <c r="J54" s="43"/>
    </row>
    <row r="55" spans="1:10" ht="14.25" customHeight="1">
      <c r="A55" s="8" t="s">
        <v>78</v>
      </c>
      <c r="B55" s="8"/>
      <c r="C55" s="8"/>
      <c r="D55" s="40"/>
      <c r="E55" s="40"/>
      <c r="F55" s="40"/>
      <c r="G55" s="40"/>
      <c r="H55" s="40"/>
      <c r="I55" s="40"/>
      <c r="J55" s="40"/>
    </row>
    <row r="56" spans="1:10" ht="14.25" customHeight="1">
      <c r="A56" s="8" t="s">
        <v>79</v>
      </c>
      <c r="B56" s="8"/>
      <c r="C56" s="8"/>
      <c r="D56" s="40"/>
      <c r="E56" s="40">
        <v>0</v>
      </c>
      <c r="F56" s="40"/>
      <c r="G56" s="40"/>
      <c r="H56" s="40"/>
      <c r="I56" s="40"/>
      <c r="J56" s="40">
        <f aca="true" t="shared" si="1" ref="J56:J62">SUM(D56:I56)</f>
        <v>0</v>
      </c>
    </row>
    <row r="57" spans="1:10" ht="14.25" customHeight="1">
      <c r="A57" s="8" t="s">
        <v>80</v>
      </c>
      <c r="B57" s="8"/>
      <c r="C57" s="8"/>
      <c r="D57" s="40"/>
      <c r="E57" s="40">
        <v>650000</v>
      </c>
      <c r="F57" s="40"/>
      <c r="G57" s="40"/>
      <c r="H57" s="40"/>
      <c r="I57" s="40"/>
      <c r="J57" s="40">
        <f t="shared" si="1"/>
        <v>650000</v>
      </c>
    </row>
    <row r="58" spans="1:10" ht="14.25" customHeight="1">
      <c r="A58" s="8" t="s">
        <v>81</v>
      </c>
      <c r="B58" s="8"/>
      <c r="C58" s="8"/>
      <c r="D58" s="40"/>
      <c r="E58" s="40">
        <v>17000</v>
      </c>
      <c r="F58" s="40"/>
      <c r="G58" s="40"/>
      <c r="H58" s="40"/>
      <c r="I58" s="40"/>
      <c r="J58" s="40">
        <f t="shared" si="1"/>
        <v>17000</v>
      </c>
    </row>
    <row r="59" spans="1:10" ht="14.25" customHeight="1">
      <c r="A59" s="8" t="s">
        <v>82</v>
      </c>
      <c r="B59" s="8"/>
      <c r="C59" s="8"/>
      <c r="D59" s="40"/>
      <c r="E59" s="40">
        <v>198000</v>
      </c>
      <c r="F59" s="40"/>
      <c r="G59" s="40"/>
      <c r="H59" s="40"/>
      <c r="I59" s="40"/>
      <c r="J59" s="40">
        <f t="shared" si="1"/>
        <v>198000</v>
      </c>
    </row>
    <row r="60" spans="1:10" ht="14.25" customHeight="1">
      <c r="A60" s="8" t="s">
        <v>83</v>
      </c>
      <c r="B60" s="8"/>
      <c r="C60" s="8"/>
      <c r="D60" s="40"/>
      <c r="E60" s="40">
        <v>5000</v>
      </c>
      <c r="F60" s="40"/>
      <c r="G60" s="40"/>
      <c r="H60" s="40"/>
      <c r="I60" s="40"/>
      <c r="J60" s="40">
        <f t="shared" si="1"/>
        <v>5000</v>
      </c>
    </row>
    <row r="61" spans="1:10" ht="14.25" customHeight="1">
      <c r="A61" s="8" t="s">
        <v>84</v>
      </c>
      <c r="B61" s="8"/>
      <c r="C61" s="8"/>
      <c r="D61" s="40"/>
      <c r="E61" s="40">
        <v>25000</v>
      </c>
      <c r="F61" s="40"/>
      <c r="G61" s="40"/>
      <c r="H61" s="40"/>
      <c r="I61" s="40"/>
      <c r="J61" s="40">
        <f t="shared" si="1"/>
        <v>25000</v>
      </c>
    </row>
    <row r="62" spans="1:10" ht="14.25" customHeight="1">
      <c r="A62" s="8" t="s">
        <v>85</v>
      </c>
      <c r="B62" s="8"/>
      <c r="C62" s="8"/>
      <c r="D62" s="40"/>
      <c r="E62" s="40">
        <v>75000</v>
      </c>
      <c r="F62" s="40"/>
      <c r="G62" s="40"/>
      <c r="H62" s="40"/>
      <c r="I62" s="40"/>
      <c r="J62" s="40">
        <f t="shared" si="1"/>
        <v>75000</v>
      </c>
    </row>
    <row r="63" spans="1:10" ht="14.25" customHeight="1">
      <c r="A63" s="8" t="s">
        <v>86</v>
      </c>
      <c r="B63" s="8"/>
      <c r="C63" s="8"/>
      <c r="D63" s="40"/>
      <c r="E63" s="40">
        <v>50000</v>
      </c>
      <c r="F63" s="40"/>
      <c r="G63" s="1"/>
      <c r="H63" s="40"/>
      <c r="I63" s="40"/>
      <c r="J63" s="40">
        <f>SUM(D63:I63)</f>
        <v>50000</v>
      </c>
    </row>
    <row r="64" spans="1:10" ht="14.25" customHeight="1">
      <c r="A64" s="8" t="s">
        <v>87</v>
      </c>
      <c r="B64" s="8"/>
      <c r="C64" s="8"/>
      <c r="D64" s="60"/>
      <c r="E64" s="40">
        <v>300000</v>
      </c>
      <c r="F64" s="40"/>
      <c r="G64" s="1"/>
      <c r="H64" s="40"/>
      <c r="I64" s="40"/>
      <c r="J64" s="40">
        <f>SUM(D64:I64)</f>
        <v>300000</v>
      </c>
    </row>
    <row r="65" spans="1:10" ht="14.25" customHeight="1">
      <c r="A65" s="1"/>
      <c r="B65" s="1" t="s">
        <v>88</v>
      </c>
      <c r="C65" s="1"/>
      <c r="D65" s="52"/>
      <c r="E65" s="40">
        <v>60000</v>
      </c>
      <c r="F65" s="1"/>
      <c r="G65" s="1"/>
      <c r="H65" s="1"/>
      <c r="I65" s="1"/>
      <c r="J65" s="40">
        <f>SUM(D65:I65)</f>
        <v>60000</v>
      </c>
    </row>
    <row r="66" spans="1:10" ht="14.25" customHeight="1">
      <c r="A66" s="8" t="s">
        <v>89</v>
      </c>
      <c r="B66" s="8"/>
      <c r="C66" s="8"/>
      <c r="D66" s="40"/>
      <c r="E66" s="40">
        <v>340250</v>
      </c>
      <c r="F66" s="40"/>
      <c r="G66" s="40"/>
      <c r="H66" s="40"/>
      <c r="I66" s="40"/>
      <c r="J66" s="40">
        <f>SUM(D66:I66)</f>
        <v>340250</v>
      </c>
    </row>
    <row r="67" spans="1:10" ht="14.25" customHeight="1">
      <c r="A67" s="41" t="s">
        <v>90</v>
      </c>
      <c r="B67" s="41"/>
      <c r="C67" s="41"/>
      <c r="D67" s="42">
        <f>SUM(D56:D66)</f>
        <v>0</v>
      </c>
      <c r="E67" s="42">
        <f>SUM(E56:E66)</f>
        <v>1720250</v>
      </c>
      <c r="F67" s="42">
        <v>0</v>
      </c>
      <c r="G67" s="42">
        <v>0</v>
      </c>
      <c r="H67" s="42">
        <v>0</v>
      </c>
      <c r="I67" s="42">
        <v>0</v>
      </c>
      <c r="J67" s="42">
        <f>SUM(J56:J66)</f>
        <v>1720250</v>
      </c>
    </row>
    <row r="68" spans="1:10" ht="14.25" customHeight="1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4.25" customHeight="1">
      <c r="A69" s="8" t="s">
        <v>91</v>
      </c>
      <c r="B69" s="8"/>
      <c r="C69" s="8"/>
      <c r="D69" s="44">
        <f>SUM(D67:D68)</f>
        <v>0</v>
      </c>
      <c r="E69" s="44">
        <f>SUM(E53,E67)</f>
        <v>10000000</v>
      </c>
      <c r="F69" s="44">
        <v>0</v>
      </c>
      <c r="G69" s="44">
        <v>0</v>
      </c>
      <c r="H69" s="44">
        <v>0</v>
      </c>
      <c r="I69" s="44">
        <v>0</v>
      </c>
      <c r="J69" s="44">
        <f>SUM(J53,J67)</f>
        <v>10000000</v>
      </c>
    </row>
    <row r="70" spans="1:10" ht="14.25" customHeight="1" thickBo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4.25" customHeight="1" thickTop="1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4.25" customHeight="1">
      <c r="A72" s="8"/>
      <c r="B72" s="8" t="s">
        <v>92</v>
      </c>
      <c r="C72" s="8"/>
      <c r="D72" s="8"/>
      <c r="E72" s="8"/>
      <c r="F72" s="8" t="s">
        <v>93</v>
      </c>
      <c r="G72" s="8"/>
      <c r="H72" s="8"/>
      <c r="I72" s="8"/>
      <c r="J72" s="48"/>
    </row>
    <row r="73" spans="1:10" ht="14.25" customHeight="1">
      <c r="A73" s="8"/>
      <c r="B73" s="11" t="s">
        <v>94</v>
      </c>
      <c r="C73" s="8" t="s">
        <v>95</v>
      </c>
      <c r="D73" s="11" t="s">
        <v>96</v>
      </c>
      <c r="E73" s="8"/>
      <c r="F73" s="11" t="s">
        <v>94</v>
      </c>
      <c r="G73" s="11" t="s">
        <v>95</v>
      </c>
      <c r="H73" s="11" t="s">
        <v>96</v>
      </c>
      <c r="I73" s="8"/>
      <c r="J73" s="11"/>
    </row>
    <row r="74" spans="1:10" ht="14.25" customHeight="1">
      <c r="A74" s="8"/>
      <c r="B74" s="56"/>
      <c r="C74" s="57"/>
      <c r="D74" s="59"/>
      <c r="E74" s="8"/>
      <c r="F74" s="8"/>
      <c r="G74" s="8"/>
      <c r="H74" s="40"/>
      <c r="I74" s="8"/>
      <c r="J74" s="8"/>
    </row>
    <row r="75" spans="1:10" ht="14.25" customHeight="1" thickBot="1">
      <c r="A75" s="8"/>
      <c r="B75" s="8"/>
      <c r="C75" s="8"/>
      <c r="D75" s="58">
        <f>SUM(D74:D74)</f>
        <v>0</v>
      </c>
      <c r="E75" s="8"/>
      <c r="F75" s="8" t="s">
        <v>97</v>
      </c>
      <c r="G75" s="8"/>
      <c r="H75" s="31">
        <v>0</v>
      </c>
      <c r="I75" s="8"/>
      <c r="J75" s="43"/>
    </row>
    <row r="76" spans="1:10" ht="14.25" customHeight="1" thickBot="1" thickTop="1">
      <c r="A76" s="9"/>
      <c r="B76" s="9"/>
      <c r="C76" s="9"/>
      <c r="D76" s="9"/>
      <c r="E76" s="9"/>
      <c r="F76" s="9"/>
      <c r="G76" s="9"/>
      <c r="H76" s="9"/>
      <c r="I76" s="9"/>
      <c r="J76" s="9"/>
    </row>
  </sheetData>
  <sheetProtection/>
  <printOptions/>
  <pageMargins left="0.5" right="0.5" top="0.5" bottom="0.5" header="0.5" footer="0.2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jcwhite</dc:creator>
  <cp:keywords/>
  <dc:description/>
  <cp:lastModifiedBy>JFORTUNE</cp:lastModifiedBy>
  <cp:lastPrinted>2010-04-05T19:23:10Z</cp:lastPrinted>
  <dcterms:created xsi:type="dcterms:W3CDTF">2010-04-05T18:17:04Z</dcterms:created>
  <dcterms:modified xsi:type="dcterms:W3CDTF">2010-04-06T18:06:48Z</dcterms:modified>
  <cp:category/>
  <cp:version/>
  <cp:contentType/>
  <cp:contentStatus/>
</cp:coreProperties>
</file>